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1355" windowHeight="7800" activeTab="4"/>
  </bookViews>
  <sheets>
    <sheet name="1ºteste" sheetId="1" r:id="rId1"/>
    <sheet name="2ºteste" sheetId="4" r:id="rId2"/>
    <sheet name="AvFinal 1ºPeríodo" sheetId="2" r:id="rId3"/>
    <sheet name="3ºteste" sheetId="5" r:id="rId4"/>
    <sheet name="3ºteste (2)" sheetId="6" r:id="rId5"/>
    <sheet name="Notas Disciplinas 1º Período" sheetId="3" r:id="rId6"/>
  </sheets>
  <calcPr calcId="125725"/>
</workbook>
</file>

<file path=xl/calcChain.xml><?xml version="1.0" encoding="utf-8"?>
<calcChain xmlns="http://schemas.openxmlformats.org/spreadsheetml/2006/main">
  <c r="AD27" i="6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4"/>
  <c r="AD25" i="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4"/>
  <c r="AD3"/>
  <c r="AD3" i="4"/>
  <c r="K6" i="2"/>
  <c r="K7"/>
  <c r="K8"/>
  <c r="L8"/>
  <c r="K9"/>
  <c r="K10"/>
  <c r="K11"/>
  <c r="K12"/>
  <c r="K13"/>
  <c r="K14"/>
  <c r="K15"/>
  <c r="K16"/>
  <c r="K17"/>
  <c r="K18"/>
  <c r="L18"/>
  <c r="K19"/>
  <c r="K20"/>
  <c r="K21"/>
  <c r="K22"/>
  <c r="L22"/>
  <c r="K23"/>
  <c r="K24"/>
  <c r="L24"/>
  <c r="K25"/>
  <c r="K26"/>
  <c r="K27"/>
  <c r="K5"/>
  <c r="L5"/>
  <c r="G6"/>
  <c r="G7"/>
  <c r="L7"/>
  <c r="G8"/>
  <c r="G9"/>
  <c r="L9"/>
  <c r="G10"/>
  <c r="G11"/>
  <c r="G12"/>
  <c r="G13"/>
  <c r="G14"/>
  <c r="G15"/>
  <c r="G16"/>
  <c r="G17"/>
  <c r="G18"/>
  <c r="G19"/>
  <c r="L19"/>
  <c r="G20"/>
  <c r="G21"/>
  <c r="G22"/>
  <c r="G23"/>
  <c r="G24"/>
  <c r="G25"/>
  <c r="G26"/>
  <c r="G27"/>
  <c r="G5"/>
  <c r="Q27"/>
  <c r="E27"/>
  <c r="Q26"/>
  <c r="E26"/>
  <c r="Q25"/>
  <c r="E25"/>
  <c r="Q24"/>
  <c r="E24"/>
  <c r="Q23"/>
  <c r="E23"/>
  <c r="Q22"/>
  <c r="E22"/>
  <c r="Q21"/>
  <c r="E21"/>
  <c r="Q20"/>
  <c r="E20"/>
  <c r="Q19"/>
  <c r="E19"/>
  <c r="Q18"/>
  <c r="E18"/>
  <c r="Q17"/>
  <c r="E17"/>
  <c r="Q16"/>
  <c r="E16"/>
  <c r="Q15"/>
  <c r="E15"/>
  <c r="Q14"/>
  <c r="E14"/>
  <c r="L14"/>
  <c r="Q13"/>
  <c r="E13"/>
  <c r="L13"/>
  <c r="Q12"/>
  <c r="E12"/>
  <c r="L12"/>
  <c r="Q11"/>
  <c r="E11"/>
  <c r="L11"/>
  <c r="Q10"/>
  <c r="E10"/>
  <c r="L10"/>
  <c r="Q9"/>
  <c r="E9"/>
  <c r="Q8"/>
  <c r="E8"/>
  <c r="Q7"/>
  <c r="E7"/>
  <c r="Q6"/>
  <c r="E6"/>
  <c r="Q5"/>
  <c r="E5"/>
  <c r="AD26" i="4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4"/>
  <c r="AD26" i="1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4"/>
  <c r="L6" i="2"/>
  <c r="L17"/>
  <c r="L21"/>
  <c r="L15"/>
  <c r="L26"/>
  <c r="L16"/>
  <c r="L25"/>
  <c r="L23"/>
  <c r="L20"/>
  <c r="L27"/>
</calcChain>
</file>

<file path=xl/sharedStrings.xml><?xml version="1.0" encoding="utf-8"?>
<sst xmlns="http://schemas.openxmlformats.org/spreadsheetml/2006/main" count="789" uniqueCount="160">
  <si>
    <t>Questão</t>
  </si>
  <si>
    <t>Cotação</t>
  </si>
  <si>
    <t>=</t>
  </si>
  <si>
    <t>Total</t>
  </si>
  <si>
    <t>GRELHA DE CORRECÇÃO           1º Teste Sumativo</t>
  </si>
  <si>
    <t>Patrícia Grachinha</t>
  </si>
  <si>
    <t>Tomás Coito</t>
  </si>
  <si>
    <t>1.1</t>
  </si>
  <si>
    <t>1.2</t>
  </si>
  <si>
    <t>2.1</t>
  </si>
  <si>
    <t>2.2</t>
  </si>
  <si>
    <t>5.1</t>
  </si>
  <si>
    <t>5.2</t>
  </si>
  <si>
    <t>6.1</t>
  </si>
  <si>
    <t>Suficiente</t>
  </si>
  <si>
    <t>Muito Bom</t>
  </si>
  <si>
    <t>Bom</t>
  </si>
  <si>
    <t>GRELHA DE CORRECÇÃO           2º Teste Sumativo</t>
  </si>
  <si>
    <t>4.2</t>
  </si>
  <si>
    <t>4.1</t>
  </si>
  <si>
    <t>6.2</t>
  </si>
  <si>
    <t>6.3</t>
  </si>
  <si>
    <t>7.1</t>
  </si>
  <si>
    <t>7.2</t>
  </si>
  <si>
    <t>7.3</t>
  </si>
  <si>
    <t>7.4</t>
  </si>
  <si>
    <t>AVALIAÇÃO FINAL 1ºPERíODO</t>
  </si>
  <si>
    <t>1ºP</t>
  </si>
  <si>
    <t>Às centésimas</t>
  </si>
  <si>
    <t>Média</t>
  </si>
  <si>
    <t>Nota Final</t>
  </si>
  <si>
    <t>1ºteste</t>
  </si>
  <si>
    <t>2ºteste</t>
  </si>
  <si>
    <t>Méd testes</t>
  </si>
  <si>
    <t>Méd Práticos</t>
  </si>
  <si>
    <t>TPCs</t>
  </si>
  <si>
    <t>Final</t>
  </si>
  <si>
    <t>1º período</t>
  </si>
  <si>
    <t>2º período</t>
  </si>
  <si>
    <t>3ºperíodo</t>
  </si>
  <si>
    <t>1º Período</t>
  </si>
  <si>
    <t>Sistema utilizado para as notas do 3ºperíodo</t>
  </si>
  <si>
    <t>Ciências Naturais 9ºA</t>
  </si>
  <si>
    <t>Portuguesa (5%)</t>
  </si>
  <si>
    <r>
      <rPr>
        <b/>
        <sz val="10"/>
        <rFont val="Times New Roman"/>
        <family val="1"/>
      </rPr>
      <t>A -</t>
    </r>
    <r>
      <rPr>
        <sz val="10"/>
        <rFont val="Times New Roman"/>
        <family val="1"/>
      </rPr>
      <t xml:space="preserve"> Específicas das Ciências Naturais</t>
    </r>
  </si>
  <si>
    <r>
      <rPr>
        <b/>
        <sz val="10"/>
        <rFont val="Arial"/>
        <family val="2"/>
      </rPr>
      <t xml:space="preserve">B - </t>
    </r>
    <r>
      <rPr>
        <sz val="10"/>
        <rFont val="Arial"/>
        <family val="2"/>
      </rPr>
      <t>Língua</t>
    </r>
  </si>
  <si>
    <t>Conhecimentos e procedimentos P ou TP (10%)</t>
  </si>
  <si>
    <t>Média de B</t>
  </si>
  <si>
    <t>Média de C</t>
  </si>
  <si>
    <t>Comportament</t>
  </si>
  <si>
    <r>
      <t xml:space="preserve">Muito insuficiente   </t>
    </r>
    <r>
      <rPr>
        <sz val="11"/>
        <rFont val="Arial"/>
        <family val="2"/>
      </rPr>
      <t xml:space="preserve">De 0% a 19,4%           </t>
    </r>
    <r>
      <rPr>
        <b/>
        <sz val="11"/>
        <rFont val="Arial"/>
        <family val="2"/>
      </rPr>
      <t>1</t>
    </r>
  </si>
  <si>
    <r>
      <t xml:space="preserve">Insuficiente              </t>
    </r>
    <r>
      <rPr>
        <sz val="11"/>
        <rFont val="Arial"/>
        <family val="2"/>
      </rPr>
      <t xml:space="preserve">De 19,5% a 49,4%      </t>
    </r>
    <r>
      <rPr>
        <b/>
        <sz val="11"/>
        <rFont val="Arial"/>
        <family val="2"/>
      </rPr>
      <t>2</t>
    </r>
  </si>
  <si>
    <r>
      <t xml:space="preserve">Suficiente                 </t>
    </r>
    <r>
      <rPr>
        <sz val="11"/>
        <rFont val="Arial"/>
        <family val="2"/>
      </rPr>
      <t xml:space="preserve">De 49,5% a 69,4%      </t>
    </r>
    <r>
      <rPr>
        <b/>
        <sz val="11"/>
        <rFont val="Arial"/>
        <family val="2"/>
      </rPr>
      <t>3</t>
    </r>
  </si>
  <si>
    <r>
      <t xml:space="preserve">Bom                          </t>
    </r>
    <r>
      <rPr>
        <sz val="11"/>
        <rFont val="Arial"/>
        <family val="2"/>
      </rPr>
      <t xml:space="preserve">De 69,5%% a 89,4%   </t>
    </r>
    <r>
      <rPr>
        <b/>
        <sz val="11"/>
        <rFont val="Arial"/>
        <family val="2"/>
      </rPr>
      <t>4</t>
    </r>
  </si>
  <si>
    <r>
      <t xml:space="preserve">Muito Bom                </t>
    </r>
    <r>
      <rPr>
        <sz val="11"/>
        <rFont val="Arial"/>
        <family val="2"/>
      </rPr>
      <t xml:space="preserve">De 89,5% a 100%       </t>
    </r>
    <r>
      <rPr>
        <b/>
        <sz val="11"/>
        <rFont val="Arial"/>
        <family val="2"/>
      </rPr>
      <t>5</t>
    </r>
  </si>
  <si>
    <t>AV1</t>
  </si>
  <si>
    <t>AV2</t>
  </si>
  <si>
    <t>AV3</t>
  </si>
  <si>
    <t>S</t>
  </si>
  <si>
    <t>SB</t>
  </si>
  <si>
    <t>SMB</t>
  </si>
  <si>
    <t>NS</t>
  </si>
  <si>
    <t>Ing</t>
  </si>
  <si>
    <t>Mat</t>
  </si>
  <si>
    <t>9ºA</t>
  </si>
  <si>
    <t>Lport</t>
  </si>
  <si>
    <t>Franc</t>
  </si>
  <si>
    <t>Geog</t>
  </si>
  <si>
    <t>Hist</t>
  </si>
  <si>
    <t>CFQ</t>
  </si>
  <si>
    <t>CN</t>
  </si>
  <si>
    <t>TIC</t>
  </si>
  <si>
    <t>EV</t>
  </si>
  <si>
    <t>EF</t>
  </si>
  <si>
    <t>Teat</t>
  </si>
  <si>
    <t>AP</t>
  </si>
  <si>
    <t>EA</t>
  </si>
  <si>
    <t>FC</t>
  </si>
  <si>
    <t>EMRC</t>
  </si>
  <si>
    <t>Trab Reprod</t>
  </si>
  <si>
    <t>Alexandre Godinho</t>
  </si>
  <si>
    <t>Ana Alexandra Barbosa</t>
  </si>
  <si>
    <t>Ana Cristina Direitinho</t>
  </si>
  <si>
    <t>André Santos</t>
  </si>
  <si>
    <t>Bruno Percheiro</t>
  </si>
  <si>
    <t>Eunice Mole</t>
  </si>
  <si>
    <t>Fábio Neto</t>
  </si>
  <si>
    <t>João Miguel Ramos</t>
  </si>
  <si>
    <t>João Candeias</t>
  </si>
  <si>
    <t>Joaquim Calisto</t>
  </si>
  <si>
    <t>José Luís Lopes</t>
  </si>
  <si>
    <t>Júlio Serra</t>
  </si>
  <si>
    <t>Maria de Fátima Almeida</t>
  </si>
  <si>
    <t>Nádia Tibúrcio</t>
  </si>
  <si>
    <t>Rafael Cabeça</t>
  </si>
  <si>
    <t>Sofia Combadão</t>
  </si>
  <si>
    <t>Vasco Viana</t>
  </si>
  <si>
    <t>Vitória Calado</t>
  </si>
  <si>
    <t>Patrícia Sardinha</t>
  </si>
  <si>
    <t>Dhavy Aniceto</t>
  </si>
  <si>
    <t>Ana Melanes</t>
  </si>
  <si>
    <t>Disciplina: Ciências Naturais       Turma: 9º A                   Data:22/10/2010</t>
  </si>
  <si>
    <t>3.1</t>
  </si>
  <si>
    <t>3.2</t>
  </si>
  <si>
    <t>3.3</t>
  </si>
  <si>
    <t>3.4</t>
  </si>
  <si>
    <t>3.5</t>
  </si>
  <si>
    <t>4.3</t>
  </si>
  <si>
    <t>pt</t>
  </si>
  <si>
    <t>pt 2</t>
  </si>
  <si>
    <r>
      <t xml:space="preserve">Bom                           </t>
    </r>
    <r>
      <rPr>
        <sz val="11"/>
        <rFont val="Arial"/>
        <family val="2"/>
      </rPr>
      <t xml:space="preserve">De 69,5%% a 89,4%   </t>
    </r>
    <r>
      <rPr>
        <b/>
        <sz val="11"/>
        <rFont val="Arial"/>
        <family val="2"/>
      </rPr>
      <t>4</t>
    </r>
  </si>
  <si>
    <t>Disciplina: Ciências Naturais       Turma: 9º A                   Data:3/12/2010</t>
  </si>
  <si>
    <t>5.3</t>
  </si>
  <si>
    <t>6.4</t>
  </si>
  <si>
    <t>6.5</t>
  </si>
  <si>
    <t>6.6</t>
  </si>
  <si>
    <t>Pt</t>
  </si>
  <si>
    <t>Insuficiente</t>
  </si>
  <si>
    <t>Conhecimentos exclusivamente teóricos (65%)</t>
  </si>
  <si>
    <r>
      <rPr>
        <b/>
        <sz val="10"/>
        <rFont val="Times New Roman"/>
        <family val="1"/>
      </rPr>
      <t xml:space="preserve">C - </t>
    </r>
    <r>
      <rPr>
        <sz val="10"/>
        <rFont val="Times New Roman"/>
        <family val="1"/>
      </rPr>
      <t>Atitudinais (20%)</t>
    </r>
  </si>
  <si>
    <t>AV1 - Conhecimentos exclusivamente teóricos</t>
  </si>
  <si>
    <t>AV2 - Conhecimentos e procedimentos práticos ou teórico-práticos</t>
  </si>
  <si>
    <t>AV3 - Comportamentos do domínio sócio-afectivo</t>
  </si>
  <si>
    <t>Dadas...........26</t>
  </si>
  <si>
    <t>Previstas.....28</t>
  </si>
  <si>
    <t>NSm</t>
  </si>
  <si>
    <t>GRELHA DE CORRECÇÃO           3º Teste Sumativo</t>
  </si>
  <si>
    <t>Disciplina: Ciências Naturais       Turma: 9º A                   Data:18/2/2011</t>
  </si>
  <si>
    <t>3.3.1</t>
  </si>
  <si>
    <t>3.3.2</t>
  </si>
  <si>
    <t>4.4</t>
  </si>
  <si>
    <t>4.5</t>
  </si>
  <si>
    <t>8.1</t>
  </si>
  <si>
    <t>8.2</t>
  </si>
  <si>
    <t>8.3</t>
  </si>
  <si>
    <t>9.1</t>
  </si>
  <si>
    <t>9.2</t>
  </si>
  <si>
    <t>9.3</t>
  </si>
  <si>
    <t>Ana Paula Silva</t>
  </si>
  <si>
    <t>p</t>
  </si>
  <si>
    <t>1.3</t>
  </si>
  <si>
    <t>1.4</t>
  </si>
  <si>
    <t>2.3</t>
  </si>
  <si>
    <t>2.4</t>
  </si>
  <si>
    <t>2.5</t>
  </si>
  <si>
    <t>2.6</t>
  </si>
  <si>
    <t>4.3.1</t>
  </si>
  <si>
    <t>8x1</t>
  </si>
  <si>
    <t>2x1</t>
  </si>
  <si>
    <t>6x1</t>
  </si>
  <si>
    <t>2x2</t>
  </si>
  <si>
    <t>3x1</t>
  </si>
  <si>
    <t>5x1</t>
  </si>
  <si>
    <t>2x1,5</t>
  </si>
  <si>
    <t>4x1</t>
  </si>
  <si>
    <t>9x1</t>
  </si>
  <si>
    <t>Data: 01/04/2011</t>
  </si>
  <si>
    <t xml:space="preserve">Grelha de correcção </t>
  </si>
  <si>
    <t>4.º Teste Sumativo</t>
  </si>
  <si>
    <t>Turma A - 9.º Ano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</si>
</sst>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"/>
    </font>
    <font>
      <sz val="12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7"/>
      <color indexed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2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3" borderId="4" xfId="0" applyFill="1" applyBorder="1"/>
    <xf numFmtId="0" fontId="0" fillId="3" borderId="5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2" xfId="0" applyFill="1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right"/>
    </xf>
    <xf numFmtId="0" fontId="0" fillId="3" borderId="15" xfId="0" applyFill="1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2" xfId="0" applyFill="1" applyBorder="1"/>
    <xf numFmtId="0" fontId="3" fillId="4" borderId="2" xfId="0" applyFont="1" applyFill="1" applyBorder="1"/>
    <xf numFmtId="0" fontId="0" fillId="0" borderId="13" xfId="0" applyFill="1" applyBorder="1"/>
    <xf numFmtId="0" fontId="0" fillId="0" borderId="16" xfId="0" applyFill="1" applyBorder="1"/>
    <xf numFmtId="0" fontId="1" fillId="0" borderId="18" xfId="0" applyFont="1" applyBorder="1"/>
    <xf numFmtId="0" fontId="1" fillId="0" borderId="19" xfId="0" applyFont="1" applyBorder="1"/>
    <xf numFmtId="0" fontId="1" fillId="2" borderId="19" xfId="0" applyFont="1" applyFill="1" applyBorder="1"/>
    <xf numFmtId="0" fontId="1" fillId="0" borderId="20" xfId="0" applyFont="1" applyBorder="1"/>
    <xf numFmtId="0" fontId="1" fillId="0" borderId="21" xfId="0" applyFont="1" applyBorder="1"/>
    <xf numFmtId="0" fontId="4" fillId="5" borderId="2" xfId="0" applyFont="1" applyFill="1" applyBorder="1"/>
    <xf numFmtId="0" fontId="1" fillId="3" borderId="22" xfId="0" applyFont="1" applyFill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1" xfId="0" applyFill="1" applyBorder="1"/>
    <xf numFmtId="0" fontId="0" fillId="5" borderId="3" xfId="0" applyFill="1" applyBorder="1"/>
    <xf numFmtId="0" fontId="0" fillId="5" borderId="28" xfId="0" applyFill="1" applyBorder="1"/>
    <xf numFmtId="0" fontId="0" fillId="5" borderId="2" xfId="0" applyFill="1" applyBorder="1"/>
    <xf numFmtId="0" fontId="0" fillId="5" borderId="14" xfId="0" applyFill="1" applyBorder="1"/>
    <xf numFmtId="0" fontId="0" fillId="0" borderId="8" xfId="0" applyFill="1" applyBorder="1"/>
    <xf numFmtId="0" fontId="0" fillId="0" borderId="9" xfId="0" applyFill="1" applyBorder="1"/>
    <xf numFmtId="0" fontId="0" fillId="11" borderId="8" xfId="0" applyFill="1" applyBorder="1"/>
    <xf numFmtId="0" fontId="0" fillId="3" borderId="29" xfId="0" applyFill="1" applyBorder="1"/>
    <xf numFmtId="0" fontId="0" fillId="3" borderId="30" xfId="0" applyFill="1" applyBorder="1" applyAlignment="1">
      <alignment horizontal="right"/>
    </xf>
    <xf numFmtId="0" fontId="1" fillId="3" borderId="31" xfId="0" applyFont="1" applyFill="1" applyBorder="1"/>
    <xf numFmtId="0" fontId="0" fillId="3" borderId="32" xfId="0" applyFill="1" applyBorder="1"/>
    <xf numFmtId="0" fontId="0" fillId="0" borderId="3" xfId="0" applyFill="1" applyBorder="1"/>
    <xf numFmtId="0" fontId="0" fillId="0" borderId="28" xfId="0" applyFill="1" applyBorder="1"/>
    <xf numFmtId="0" fontId="0" fillId="0" borderId="33" xfId="0" applyBorder="1"/>
    <xf numFmtId="0" fontId="0" fillId="0" borderId="2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4" xfId="0" applyBorder="1"/>
    <xf numFmtId="0" fontId="0" fillId="0" borderId="21" xfId="0" applyFill="1" applyBorder="1"/>
    <xf numFmtId="0" fontId="5" fillId="0" borderId="0" xfId="0" applyFont="1"/>
    <xf numFmtId="0" fontId="0" fillId="0" borderId="0" xfId="0" applyFill="1" applyBorder="1" applyAlignment="1">
      <alignment horizontal="left"/>
    </xf>
    <xf numFmtId="0" fontId="0" fillId="0" borderId="13" xfId="0" applyBorder="1" applyAlignment="1">
      <alignment horizontal="center"/>
    </xf>
    <xf numFmtId="2" fontId="0" fillId="12" borderId="10" xfId="0" applyNumberFormat="1" applyFill="1" applyBorder="1"/>
    <xf numFmtId="2" fontId="0" fillId="7" borderId="33" xfId="0" applyNumberFormat="1" applyFill="1" applyBorder="1"/>
    <xf numFmtId="2" fontId="0" fillId="13" borderId="34" xfId="0" applyNumberFormat="1" applyFill="1" applyBorder="1"/>
    <xf numFmtId="2" fontId="0" fillId="12" borderId="12" xfId="0" applyNumberFormat="1" applyFill="1" applyBorder="1"/>
    <xf numFmtId="2" fontId="0" fillId="7" borderId="2" xfId="0" applyNumberFormat="1" applyFill="1" applyBorder="1"/>
    <xf numFmtId="2" fontId="0" fillId="13" borderId="8" xfId="0" applyNumberFormat="1" applyFill="1" applyBorder="1"/>
    <xf numFmtId="0" fontId="3" fillId="14" borderId="8" xfId="0" applyFont="1" applyFill="1" applyBorder="1"/>
    <xf numFmtId="2" fontId="0" fillId="12" borderId="13" xfId="0" applyNumberFormat="1" applyFill="1" applyBorder="1"/>
    <xf numFmtId="2" fontId="0" fillId="7" borderId="14" xfId="0" applyNumberFormat="1" applyFill="1" applyBorder="1"/>
    <xf numFmtId="2" fontId="0" fillId="13" borderId="9" xfId="0" applyNumberFormat="1" applyFill="1" applyBorder="1"/>
    <xf numFmtId="0" fontId="8" fillId="8" borderId="4" xfId="0" applyFont="1" applyFill="1" applyBorder="1"/>
    <xf numFmtId="0" fontId="0" fillId="8" borderId="15" xfId="0" applyFill="1" applyBorder="1"/>
    <xf numFmtId="0" fontId="0" fillId="8" borderId="35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12" borderId="11" xfId="0" applyNumberFormat="1" applyFill="1" applyBorder="1"/>
    <xf numFmtId="2" fontId="0" fillId="7" borderId="3" xfId="0" applyNumberFormat="1" applyFill="1" applyBorder="1"/>
    <xf numFmtId="2" fontId="0" fillId="13" borderId="28" xfId="0" applyNumberFormat="1" applyFill="1" applyBorder="1"/>
    <xf numFmtId="0" fontId="0" fillId="0" borderId="36" xfId="0" applyBorder="1"/>
    <xf numFmtId="0" fontId="4" fillId="0" borderId="37" xfId="0" applyFont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9" fillId="0" borderId="30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9" fillId="0" borderId="4" xfId="0" applyFont="1" applyBorder="1" applyAlignment="1">
      <alignment horizontal="left"/>
    </xf>
    <xf numFmtId="0" fontId="0" fillId="0" borderId="15" xfId="0" applyBorder="1"/>
    <xf numFmtId="0" fontId="0" fillId="0" borderId="35" xfId="0" applyBorder="1"/>
    <xf numFmtId="0" fontId="4" fillId="0" borderId="41" xfId="0" applyFont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5" borderId="41" xfId="0" applyFont="1" applyFill="1" applyBorder="1" applyAlignment="1">
      <alignment horizontal="center"/>
    </xf>
    <xf numFmtId="0" fontId="0" fillId="15" borderId="42" xfId="0" applyFill="1" applyBorder="1"/>
    <xf numFmtId="9" fontId="9" fillId="0" borderId="40" xfId="0" applyNumberFormat="1" applyFont="1" applyBorder="1" applyAlignment="1">
      <alignment horizontal="center"/>
    </xf>
    <xf numFmtId="0" fontId="0" fillId="16" borderId="42" xfId="0" applyFill="1" applyBorder="1" applyAlignment="1">
      <alignment horizontal="center"/>
    </xf>
    <xf numFmtId="0" fontId="0" fillId="16" borderId="43" xfId="0" applyFill="1" applyBorder="1" applyAlignment="1">
      <alignment horizontal="center"/>
    </xf>
    <xf numFmtId="0" fontId="4" fillId="0" borderId="8" xfId="0" applyFont="1" applyBorder="1"/>
    <xf numFmtId="0" fontId="3" fillId="17" borderId="8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4" fillId="3" borderId="44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0" fillId="15" borderId="39" xfId="0" applyFill="1" applyBorder="1" applyAlignment="1">
      <alignment horizontal="center"/>
    </xf>
    <xf numFmtId="0" fontId="3" fillId="16" borderId="37" xfId="0" applyFont="1" applyFill="1" applyBorder="1" applyAlignment="1">
      <alignment horizontal="center"/>
    </xf>
    <xf numFmtId="9" fontId="9" fillId="18" borderId="31" xfId="0" applyNumberFormat="1" applyFont="1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3" fillId="10" borderId="32" xfId="0" applyFont="1" applyFill="1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7" fillId="15" borderId="47" xfId="0" applyFont="1" applyFill="1" applyBorder="1" applyAlignment="1">
      <alignment horizontal="center"/>
    </xf>
    <xf numFmtId="0" fontId="0" fillId="15" borderId="47" xfId="0" applyFill="1" applyBorder="1"/>
    <xf numFmtId="0" fontId="0" fillId="16" borderId="4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15" borderId="41" xfId="0" applyFill="1" applyBorder="1"/>
    <xf numFmtId="0" fontId="0" fillId="6" borderId="35" xfId="0" applyFill="1" applyBorder="1"/>
    <xf numFmtId="0" fontId="7" fillId="15" borderId="43" xfId="0" applyFont="1" applyFill="1" applyBorder="1" applyAlignment="1">
      <alignment horizontal="center"/>
    </xf>
    <xf numFmtId="0" fontId="0" fillId="15" borderId="43" xfId="0" applyFill="1" applyBorder="1"/>
    <xf numFmtId="0" fontId="0" fillId="0" borderId="48" xfId="0" applyBorder="1"/>
    <xf numFmtId="0" fontId="0" fillId="16" borderId="41" xfId="0" applyFill="1" applyBorder="1" applyAlignment="1">
      <alignment horizontal="center"/>
    </xf>
    <xf numFmtId="0" fontId="0" fillId="0" borderId="0" xfId="0" applyFill="1"/>
    <xf numFmtId="0" fontId="12" fillId="0" borderId="0" xfId="0" applyFont="1" applyAlignment="1">
      <alignment horizontal="left"/>
    </xf>
    <xf numFmtId="0" fontId="3" fillId="0" borderId="28" xfId="0" applyFont="1" applyFill="1" applyBorder="1"/>
    <xf numFmtId="0" fontId="4" fillId="15" borderId="32" xfId="0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8" fillId="0" borderId="0" xfId="0" applyFont="1" applyFill="1" applyBorder="1"/>
    <xf numFmtId="0" fontId="0" fillId="0" borderId="0" xfId="0" applyFill="1" applyBorder="1"/>
    <xf numFmtId="0" fontId="0" fillId="11" borderId="7" xfId="0" applyFill="1" applyBorder="1"/>
    <xf numFmtId="0" fontId="0" fillId="11" borderId="12" xfId="0" applyFill="1" applyBorder="1"/>
    <xf numFmtId="0" fontId="4" fillId="19" borderId="23" xfId="0" applyFont="1" applyFill="1" applyBorder="1" applyAlignment="1">
      <alignment horizontal="center"/>
    </xf>
    <xf numFmtId="0" fontId="4" fillId="19" borderId="24" xfId="0" applyFont="1" applyFill="1" applyBorder="1" applyAlignment="1">
      <alignment horizontal="center"/>
    </xf>
    <xf numFmtId="0" fontId="0" fillId="19" borderId="24" xfId="0" applyFill="1" applyBorder="1" applyAlignment="1">
      <alignment horizontal="center"/>
    </xf>
    <xf numFmtId="0" fontId="4" fillId="19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/>
    </xf>
    <xf numFmtId="0" fontId="4" fillId="11" borderId="1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7" xfId="0" applyFill="1" applyBorder="1"/>
    <xf numFmtId="0" fontId="0" fillId="0" borderId="22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8" borderId="23" xfId="0" applyFill="1" applyBorder="1" applyAlignment="1">
      <alignment horizontal="center"/>
    </xf>
    <xf numFmtId="0" fontId="0" fillId="18" borderId="24" xfId="0" applyFill="1" applyBorder="1" applyAlignment="1">
      <alignment horizontal="center"/>
    </xf>
    <xf numFmtId="0" fontId="1" fillId="0" borderId="19" xfId="0" applyFont="1" applyFill="1" applyBorder="1"/>
    <xf numFmtId="0" fontId="0" fillId="0" borderId="11" xfId="0" applyFill="1" applyBorder="1"/>
    <xf numFmtId="0" fontId="0" fillId="0" borderId="6" xfId="0" applyFill="1" applyBorder="1"/>
    <xf numFmtId="0" fontId="1" fillId="0" borderId="21" xfId="0" applyFont="1" applyFill="1" applyBorder="1"/>
    <xf numFmtId="0" fontId="3" fillId="0" borderId="3" xfId="0" applyFont="1" applyFill="1" applyBorder="1"/>
    <xf numFmtId="0" fontId="4" fillId="5" borderId="3" xfId="0" applyFont="1" applyFill="1" applyBorder="1"/>
    <xf numFmtId="0" fontId="3" fillId="4" borderId="14" xfId="0" applyFont="1" applyFill="1" applyBorder="1"/>
    <xf numFmtId="0" fontId="4" fillId="5" borderId="14" xfId="0" applyFont="1" applyFill="1" applyBorder="1"/>
    <xf numFmtId="0" fontId="3" fillId="4" borderId="3" xfId="0" applyFont="1" applyFill="1" applyBorder="1"/>
    <xf numFmtId="0" fontId="0" fillId="0" borderId="50" xfId="0" applyBorder="1"/>
    <xf numFmtId="164" fontId="0" fillId="0" borderId="10" xfId="0" applyNumberFormat="1" applyBorder="1"/>
    <xf numFmtId="164" fontId="0" fillId="0" borderId="33" xfId="0" applyNumberFormat="1" applyBorder="1"/>
    <xf numFmtId="164" fontId="0" fillId="0" borderId="17" xfId="0" applyNumberFormat="1" applyBorder="1"/>
    <xf numFmtId="164" fontId="0" fillId="0" borderId="34" xfId="0" applyNumberFormat="1" applyBorder="1"/>
    <xf numFmtId="164" fontId="0" fillId="0" borderId="18" xfId="0" applyNumberFormat="1" applyBorder="1"/>
    <xf numFmtId="164" fontId="0" fillId="0" borderId="10" xfId="0" applyNumberFormat="1" applyFill="1" applyBorder="1"/>
    <xf numFmtId="164" fontId="0" fillId="0" borderId="33" xfId="0" applyNumberFormat="1" applyFill="1" applyBorder="1"/>
    <xf numFmtId="164" fontId="0" fillId="0" borderId="34" xfId="0" applyNumberFormat="1" applyFill="1" applyBorder="1"/>
    <xf numFmtId="164" fontId="0" fillId="5" borderId="18" xfId="0" applyNumberFormat="1" applyFill="1" applyBorder="1"/>
    <xf numFmtId="164" fontId="0" fillId="5" borderId="33" xfId="0" applyNumberFormat="1" applyFill="1" applyBorder="1"/>
    <xf numFmtId="164" fontId="0" fillId="5" borderId="34" xfId="0" applyNumberFormat="1" applyFill="1" applyBorder="1"/>
    <xf numFmtId="164" fontId="0" fillId="0" borderId="12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9" xfId="0" applyNumberFormat="1" applyBorder="1"/>
    <xf numFmtId="164" fontId="0" fillId="0" borderId="12" xfId="0" applyNumberFormat="1" applyFill="1" applyBorder="1"/>
    <xf numFmtId="164" fontId="0" fillId="0" borderId="2" xfId="0" applyNumberFormat="1" applyFill="1" applyBorder="1"/>
    <xf numFmtId="164" fontId="0" fillId="0" borderId="8" xfId="0" applyNumberFormat="1" applyFill="1" applyBorder="1"/>
    <xf numFmtId="164" fontId="0" fillId="5" borderId="19" xfId="0" applyNumberFormat="1" applyFill="1" applyBorder="1"/>
    <xf numFmtId="164" fontId="0" fillId="5" borderId="2" xfId="0" applyNumberFormat="1" applyFill="1" applyBorder="1"/>
    <xf numFmtId="164" fontId="0" fillId="5" borderId="8" xfId="0" applyNumberFormat="1" applyFill="1" applyBorder="1"/>
    <xf numFmtId="164" fontId="0" fillId="21" borderId="12" xfId="0" applyNumberFormat="1" applyFill="1" applyBorder="1"/>
    <xf numFmtId="164" fontId="0" fillId="2" borderId="2" xfId="0" applyNumberFormat="1" applyFill="1" applyBorder="1"/>
    <xf numFmtId="164" fontId="0" fillId="2" borderId="7" xfId="0" applyNumberFormat="1" applyFill="1" applyBorder="1"/>
    <xf numFmtId="164" fontId="0" fillId="20" borderId="12" xfId="0" applyNumberFormat="1" applyFill="1" applyBorder="1"/>
    <xf numFmtId="164" fontId="0" fillId="2" borderId="12" xfId="0" applyNumberFormat="1" applyFill="1" applyBorder="1"/>
    <xf numFmtId="164" fontId="0" fillId="2" borderId="8" xfId="0" applyNumberFormat="1" applyFill="1" applyBorder="1"/>
    <xf numFmtId="164" fontId="0" fillId="11" borderId="19" xfId="0" applyNumberFormat="1" applyFill="1" applyBorder="1"/>
    <xf numFmtId="164" fontId="0" fillId="11" borderId="7" xfId="0" applyNumberFormat="1" applyFill="1" applyBorder="1"/>
    <xf numFmtId="164" fontId="0" fillId="11" borderId="12" xfId="0" applyNumberFormat="1" applyFill="1" applyBorder="1"/>
    <xf numFmtId="164" fontId="0" fillId="11" borderId="2" xfId="0" applyNumberFormat="1" applyFill="1" applyBorder="1"/>
    <xf numFmtId="164" fontId="0" fillId="11" borderId="8" xfId="0" applyNumberFormat="1" applyFill="1" applyBorder="1"/>
    <xf numFmtId="164" fontId="0" fillId="21" borderId="2" xfId="0" applyNumberFormat="1" applyFill="1" applyBorder="1"/>
    <xf numFmtId="164" fontId="0" fillId="21" borderId="8" xfId="0" applyNumberFormat="1" applyFill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6" xfId="0" applyNumberFormat="1" applyBorder="1"/>
    <xf numFmtId="164" fontId="0" fillId="21" borderId="14" xfId="0" applyNumberFormat="1" applyFill="1" applyBorder="1"/>
    <xf numFmtId="164" fontId="0" fillId="0" borderId="9" xfId="0" applyNumberFormat="1" applyBorder="1"/>
    <xf numFmtId="164" fontId="0" fillId="0" borderId="20" xfId="0" applyNumberFormat="1" applyBorder="1"/>
    <xf numFmtId="164" fontId="0" fillId="0" borderId="13" xfId="0" applyNumberFormat="1" applyFill="1" applyBorder="1"/>
    <xf numFmtId="164" fontId="0" fillId="0" borderId="14" xfId="0" applyNumberFormat="1" applyFill="1" applyBorder="1"/>
    <xf numFmtId="164" fontId="0" fillId="0" borderId="9" xfId="0" applyNumberFormat="1" applyFill="1" applyBorder="1"/>
    <xf numFmtId="164" fontId="0" fillId="5" borderId="20" xfId="0" applyNumberFormat="1" applyFill="1" applyBorder="1"/>
    <xf numFmtId="164" fontId="0" fillId="5" borderId="14" xfId="0" applyNumberFormat="1" applyFill="1" applyBorder="1"/>
    <xf numFmtId="164" fontId="0" fillId="5" borderId="9" xfId="0" applyNumberFormat="1" applyFill="1" applyBorder="1"/>
    <xf numFmtId="164" fontId="0" fillId="0" borderId="11" xfId="0" applyNumberFormat="1" applyBorder="1"/>
    <xf numFmtId="164" fontId="0" fillId="0" borderId="3" xfId="0" applyNumberFormat="1" applyBorder="1"/>
    <xf numFmtId="164" fontId="0" fillId="0" borderId="6" xfId="0" applyNumberFormat="1" applyBorder="1"/>
    <xf numFmtId="164" fontId="0" fillId="0" borderId="28" xfId="0" applyNumberFormat="1" applyBorder="1"/>
    <xf numFmtId="164" fontId="0" fillId="0" borderId="21" xfId="0" applyNumberFormat="1" applyBorder="1"/>
    <xf numFmtId="164" fontId="0" fillId="0" borderId="11" xfId="0" applyNumberFormat="1" applyFill="1" applyBorder="1"/>
    <xf numFmtId="164" fontId="0" fillId="0" borderId="28" xfId="0" applyNumberFormat="1" applyFill="1" applyBorder="1"/>
    <xf numFmtId="164" fontId="0" fillId="5" borderId="21" xfId="0" applyNumberFormat="1" applyFill="1" applyBorder="1"/>
    <xf numFmtId="164" fontId="0" fillId="5" borderId="3" xfId="0" applyNumberFormat="1" applyFill="1" applyBorder="1"/>
    <xf numFmtId="164" fontId="0" fillId="5" borderId="28" xfId="0" applyNumberFormat="1" applyFill="1" applyBorder="1"/>
    <xf numFmtId="164" fontId="0" fillId="0" borderId="7" xfId="0" applyNumberFormat="1" applyFill="1" applyBorder="1"/>
    <xf numFmtId="164" fontId="0" fillId="0" borderId="19" xfId="0" applyNumberFormat="1" applyFill="1" applyBorder="1"/>
    <xf numFmtId="164" fontId="0" fillId="21" borderId="33" xfId="0" applyNumberFormat="1" applyFill="1" applyBorder="1"/>
    <xf numFmtId="164" fontId="0" fillId="20" borderId="3" xfId="0" applyNumberFormat="1" applyFill="1" applyBorder="1"/>
    <xf numFmtId="0" fontId="0" fillId="2" borderId="11" xfId="0" applyFill="1" applyBorder="1"/>
    <xf numFmtId="0" fontId="0" fillId="2" borderId="6" xfId="0" applyFill="1" applyBorder="1"/>
    <xf numFmtId="164" fontId="0" fillId="2" borderId="11" xfId="0" applyNumberFormat="1" applyFill="1" applyBorder="1"/>
    <xf numFmtId="164" fontId="0" fillId="2" borderId="3" xfId="0" applyNumberFormat="1" applyFill="1" applyBorder="1"/>
    <xf numFmtId="164" fontId="0" fillId="2" borderId="6" xfId="0" applyNumberFormat="1" applyFill="1" applyBorder="1"/>
    <xf numFmtId="164" fontId="0" fillId="20" borderId="11" xfId="0" applyNumberFormat="1" applyFill="1" applyBorder="1"/>
    <xf numFmtId="164" fontId="0" fillId="2" borderId="28" xfId="0" applyNumberFormat="1" applyFill="1" applyBorder="1"/>
    <xf numFmtId="164" fontId="0" fillId="11" borderId="21" xfId="0" applyNumberFormat="1" applyFill="1" applyBorder="1"/>
    <xf numFmtId="164" fontId="0" fillId="11" borderId="11" xfId="0" applyNumberFormat="1" applyFill="1" applyBorder="1"/>
    <xf numFmtId="164" fontId="0" fillId="11" borderId="3" xfId="0" applyNumberFormat="1" applyFill="1" applyBorder="1"/>
    <xf numFmtId="164" fontId="0" fillId="11" borderId="28" xfId="0" applyNumberFormat="1" applyFill="1" applyBorder="1"/>
    <xf numFmtId="0" fontId="1" fillId="2" borderId="21" xfId="0" applyFont="1" applyFill="1" applyBorder="1"/>
    <xf numFmtId="0" fontId="0" fillId="0" borderId="51" xfId="0" applyBorder="1"/>
    <xf numFmtId="164" fontId="0" fillId="0" borderId="48" xfId="0" applyNumberFormat="1" applyBorder="1"/>
    <xf numFmtId="164" fontId="0" fillId="0" borderId="26" xfId="0" applyNumberFormat="1" applyBorder="1"/>
    <xf numFmtId="164" fontId="0" fillId="0" borderId="51" xfId="0" applyNumberFormat="1" applyBorder="1"/>
    <xf numFmtId="164" fontId="0" fillId="0" borderId="27" xfId="0" applyNumberFormat="1" applyBorder="1"/>
    <xf numFmtId="164" fontId="0" fillId="0" borderId="25" xfId="0" applyNumberFormat="1" applyBorder="1"/>
    <xf numFmtId="164" fontId="0" fillId="0" borderId="48" xfId="0" applyNumberFormat="1" applyFill="1" applyBorder="1"/>
    <xf numFmtId="164" fontId="0" fillId="0" borderId="26" xfId="0" applyNumberFormat="1" applyFill="1" applyBorder="1"/>
    <xf numFmtId="164" fontId="0" fillId="0" borderId="27" xfId="0" applyNumberFormat="1" applyFill="1" applyBorder="1"/>
    <xf numFmtId="164" fontId="0" fillId="5" borderId="25" xfId="0" applyNumberFormat="1" applyFill="1" applyBorder="1"/>
    <xf numFmtId="164" fontId="0" fillId="5" borderId="26" xfId="0" applyNumberFormat="1" applyFill="1" applyBorder="1"/>
    <xf numFmtId="164" fontId="0" fillId="5" borderId="27" xfId="0" applyNumberFormat="1" applyFill="1" applyBorder="1"/>
    <xf numFmtId="0" fontId="1" fillId="0" borderId="48" xfId="0" applyFont="1" applyBorder="1"/>
    <xf numFmtId="0" fontId="4" fillId="5" borderId="26" xfId="0" applyFont="1" applyFill="1" applyBorder="1"/>
    <xf numFmtId="0" fontId="0" fillId="2" borderId="13" xfId="0" applyFill="1" applyBorder="1"/>
    <xf numFmtId="0" fontId="0" fillId="2" borderId="16" xfId="0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164" fontId="0" fillId="2" borderId="16" xfId="0" applyNumberFormat="1" applyFill="1" applyBorder="1"/>
    <xf numFmtId="164" fontId="0" fillId="2" borderId="9" xfId="0" applyNumberFormat="1" applyFill="1" applyBorder="1"/>
    <xf numFmtId="164" fontId="0" fillId="11" borderId="20" xfId="0" applyNumberFormat="1" applyFill="1" applyBorder="1"/>
    <xf numFmtId="164" fontId="0" fillId="11" borderId="13" xfId="0" applyNumberFormat="1" applyFill="1" applyBorder="1"/>
    <xf numFmtId="164" fontId="0" fillId="11" borderId="14" xfId="0" applyNumberFormat="1" applyFill="1" applyBorder="1"/>
    <xf numFmtId="164" fontId="0" fillId="11" borderId="9" xfId="0" applyNumberFormat="1" applyFill="1" applyBorder="1"/>
    <xf numFmtId="0" fontId="1" fillId="2" borderId="20" xfId="0" applyFont="1" applyFill="1" applyBorder="1"/>
    <xf numFmtId="0" fontId="3" fillId="0" borderId="2" xfId="0" applyFont="1" applyFill="1" applyBorder="1"/>
    <xf numFmtId="0" fontId="0" fillId="0" borderId="2" xfId="0" applyBorder="1" applyAlignment="1">
      <alignment vertical="center"/>
    </xf>
    <xf numFmtId="0" fontId="3" fillId="14" borderId="34" xfId="0" applyFont="1" applyFill="1" applyBorder="1"/>
    <xf numFmtId="0" fontId="3" fillId="14" borderId="9" xfId="0" applyFont="1" applyFill="1" applyBorder="1"/>
    <xf numFmtId="0" fontId="3" fillId="14" borderId="28" xfId="0" applyFont="1" applyFill="1" applyBorder="1"/>
    <xf numFmtId="0" fontId="0" fillId="2" borderId="9" xfId="0" applyFill="1" applyBorder="1"/>
    <xf numFmtId="0" fontId="0" fillId="11" borderId="9" xfId="0" applyFill="1" applyBorder="1"/>
    <xf numFmtId="0" fontId="0" fillId="11" borderId="13" xfId="0" applyFill="1" applyBorder="1"/>
    <xf numFmtId="0" fontId="0" fillId="0" borderId="4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7" xfId="0" applyFill="1" applyBorder="1"/>
    <xf numFmtId="0" fontId="0" fillId="5" borderId="16" xfId="0" applyFill="1" applyBorder="1"/>
    <xf numFmtId="0" fontId="1" fillId="0" borderId="12" xfId="0" applyFont="1" applyBorder="1"/>
    <xf numFmtId="0" fontId="1" fillId="2" borderId="12" xfId="0" applyFont="1" applyFill="1" applyBorder="1"/>
    <xf numFmtId="0" fontId="1" fillId="2" borderId="13" xfId="0" applyFont="1" applyFill="1" applyBorder="1"/>
    <xf numFmtId="0" fontId="0" fillId="3" borderId="44" xfId="0" applyFill="1" applyBorder="1" applyAlignment="1">
      <alignment horizontal="center"/>
    </xf>
    <xf numFmtId="0" fontId="0" fillId="18" borderId="32" xfId="0" applyFill="1" applyBorder="1" applyAlignment="1">
      <alignment horizontal="center"/>
    </xf>
    <xf numFmtId="0" fontId="0" fillId="18" borderId="45" xfId="0" applyFill="1" applyBorder="1" applyAlignment="1">
      <alignment horizontal="center"/>
    </xf>
    <xf numFmtId="0" fontId="0" fillId="18" borderId="44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11" xfId="0" applyFill="1" applyBorder="1"/>
    <xf numFmtId="0" fontId="0" fillId="5" borderId="6" xfId="0" applyFill="1" applyBorder="1"/>
    <xf numFmtId="0" fontId="1" fillId="0" borderId="13" xfId="0" applyFont="1" applyBorder="1"/>
    <xf numFmtId="0" fontId="0" fillId="11" borderId="11" xfId="0" applyFill="1" applyBorder="1"/>
    <xf numFmtId="0" fontId="0" fillId="11" borderId="28" xfId="0" applyFill="1" applyBorder="1"/>
    <xf numFmtId="0" fontId="1" fillId="2" borderId="11" xfId="0" applyFont="1" applyFill="1" applyBorder="1"/>
    <xf numFmtId="0" fontId="0" fillId="0" borderId="23" xfId="0" applyFill="1" applyBorder="1"/>
    <xf numFmtId="0" fontId="0" fillId="0" borderId="5" xfId="0" applyFill="1" applyBorder="1"/>
    <xf numFmtId="0" fontId="0" fillId="0" borderId="5" xfId="0" applyBorder="1"/>
    <xf numFmtId="0" fontId="0" fillId="5" borderId="23" xfId="0" applyFill="1" applyBorder="1"/>
    <xf numFmtId="0" fontId="0" fillId="5" borderId="24" xfId="0" applyFill="1" applyBorder="1"/>
    <xf numFmtId="0" fontId="0" fillId="5" borderId="49" xfId="0" applyFill="1" applyBorder="1"/>
    <xf numFmtId="0" fontId="1" fillId="0" borderId="23" xfId="0" applyFont="1" applyBorder="1"/>
    <xf numFmtId="0" fontId="4" fillId="5" borderId="5" xfId="0" applyFont="1" applyFill="1" applyBorder="1"/>
    <xf numFmtId="0" fontId="1" fillId="17" borderId="12" xfId="0" applyFont="1" applyFill="1" applyBorder="1"/>
    <xf numFmtId="0" fontId="0" fillId="17" borderId="8" xfId="0" applyFill="1" applyBorder="1"/>
    <xf numFmtId="0" fontId="0" fillId="17" borderId="12" xfId="0" applyFill="1" applyBorder="1"/>
    <xf numFmtId="0" fontId="0" fillId="17" borderId="2" xfId="0" applyFill="1" applyBorder="1"/>
    <xf numFmtId="0" fontId="4" fillId="0" borderId="12" xfId="0" applyFont="1" applyBorder="1"/>
    <xf numFmtId="0" fontId="4" fillId="0" borderId="2" xfId="0" applyFont="1" applyBorder="1"/>
    <xf numFmtId="0" fontId="4" fillId="0" borderId="2" xfId="0" applyFont="1" applyFill="1" applyBorder="1"/>
    <xf numFmtId="0" fontId="4" fillId="0" borderId="8" xfId="0" applyFont="1" applyFill="1" applyBorder="1"/>
    <xf numFmtId="0" fontId="4" fillId="0" borderId="12" xfId="0" applyFont="1" applyFill="1" applyBorder="1"/>
    <xf numFmtId="0" fontId="4" fillId="22" borderId="8" xfId="0" applyFont="1" applyFill="1" applyBorder="1"/>
    <xf numFmtId="0" fontId="4" fillId="23" borderId="12" xfId="0" applyFont="1" applyFill="1" applyBorder="1"/>
    <xf numFmtId="0" fontId="4" fillId="2" borderId="12" xfId="0" applyFont="1" applyFill="1" applyBorder="1"/>
    <xf numFmtId="0" fontId="4" fillId="2" borderId="8" xfId="0" applyFont="1" applyFill="1" applyBorder="1"/>
    <xf numFmtId="0" fontId="4" fillId="2" borderId="2" xfId="0" applyFont="1" applyFill="1" applyBorder="1"/>
    <xf numFmtId="0" fontId="4" fillId="23" borderId="8" xfId="0" applyFont="1" applyFill="1" applyBorder="1"/>
    <xf numFmtId="0" fontId="4" fillId="11" borderId="2" xfId="0" applyFont="1" applyFill="1" applyBorder="1"/>
    <xf numFmtId="0" fontId="4" fillId="11" borderId="8" xfId="0" applyFont="1" applyFill="1" applyBorder="1"/>
    <xf numFmtId="0" fontId="4" fillId="11" borderId="12" xfId="0" applyFont="1" applyFill="1" applyBorder="1"/>
    <xf numFmtId="0" fontId="4" fillId="17" borderId="12" xfId="0" applyFont="1" applyFill="1" applyBorder="1"/>
    <xf numFmtId="0" fontId="4" fillId="17" borderId="8" xfId="0" applyFont="1" applyFill="1" applyBorder="1"/>
    <xf numFmtId="0" fontId="4" fillId="17" borderId="2" xfId="0" applyFont="1" applyFill="1" applyBorder="1"/>
    <xf numFmtId="0" fontId="4" fillId="0" borderId="13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9" xfId="0" applyFont="1" applyFill="1" applyBorder="1"/>
    <xf numFmtId="0" fontId="4" fillId="0" borderId="13" xfId="0" applyFont="1" applyFill="1" applyBorder="1"/>
    <xf numFmtId="0" fontId="4" fillId="0" borderId="23" xfId="0" applyFont="1" applyBorder="1"/>
    <xf numFmtId="0" fontId="4" fillId="0" borderId="5" xfId="0" applyFont="1" applyBorder="1"/>
    <xf numFmtId="0" fontId="4" fillId="0" borderId="24" xfId="0" applyFont="1" applyBorder="1"/>
    <xf numFmtId="0" fontId="4" fillId="23" borderId="24" xfId="0" applyFont="1" applyFill="1" applyBorder="1"/>
    <xf numFmtId="0" fontId="4" fillId="0" borderId="24" xfId="0" applyFont="1" applyFill="1" applyBorder="1"/>
    <xf numFmtId="0" fontId="4" fillId="0" borderId="5" xfId="0" applyFont="1" applyFill="1" applyBorder="1"/>
    <xf numFmtId="0" fontId="4" fillId="0" borderId="23" xfId="0" applyFont="1" applyFill="1" applyBorder="1"/>
    <xf numFmtId="0" fontId="4" fillId="2" borderId="11" xfId="0" applyFont="1" applyFill="1" applyBorder="1"/>
    <xf numFmtId="0" fontId="4" fillId="11" borderId="28" xfId="0" applyFont="1" applyFill="1" applyBorder="1"/>
    <xf numFmtId="0" fontId="4" fillId="2" borderId="3" xfId="0" applyFont="1" applyFill="1" applyBorder="1"/>
    <xf numFmtId="0" fontId="4" fillId="11" borderId="3" xfId="0" applyFont="1" applyFill="1" applyBorder="1"/>
    <xf numFmtId="0" fontId="4" fillId="11" borderId="11" xfId="0" applyFont="1" applyFill="1" applyBorder="1"/>
    <xf numFmtId="0" fontId="4" fillId="23" borderId="3" xfId="0" applyFont="1" applyFill="1" applyBorder="1"/>
    <xf numFmtId="0" fontId="4" fillId="22" borderId="12" xfId="0" applyFont="1" applyFill="1" applyBorder="1"/>
    <xf numFmtId="0" fontId="4" fillId="2" borderId="13" xfId="0" applyFont="1" applyFill="1" applyBorder="1"/>
    <xf numFmtId="0" fontId="4" fillId="2" borderId="9" xfId="0" applyFont="1" applyFill="1" applyBorder="1"/>
    <xf numFmtId="0" fontId="4" fillId="2" borderId="14" xfId="0" applyFont="1" applyFill="1" applyBorder="1"/>
    <xf numFmtId="0" fontId="4" fillId="11" borderId="14" xfId="0" applyFont="1" applyFill="1" applyBorder="1"/>
    <xf numFmtId="0" fontId="4" fillId="11" borderId="9" xfId="0" applyFont="1" applyFill="1" applyBorder="1"/>
    <xf numFmtId="0" fontId="4" fillId="11" borderId="13" xfId="0" applyFont="1" applyFill="1" applyBorder="1"/>
    <xf numFmtId="0" fontId="3" fillId="24" borderId="10" xfId="0" applyFont="1" applyFill="1" applyBorder="1"/>
    <xf numFmtId="0" fontId="4" fillId="5" borderId="34" xfId="0" applyFont="1" applyFill="1" applyBorder="1"/>
    <xf numFmtId="0" fontId="3" fillId="24" borderId="12" xfId="0" applyFont="1" applyFill="1" applyBorder="1"/>
    <xf numFmtId="0" fontId="4" fillId="5" borderId="8" xfId="0" applyFont="1" applyFill="1" applyBorder="1"/>
    <xf numFmtId="0" fontId="3" fillId="25" borderId="12" xfId="0" applyFont="1" applyFill="1" applyBorder="1"/>
    <xf numFmtId="0" fontId="3" fillId="17" borderId="12" xfId="0" applyFont="1" applyFill="1" applyBorder="1"/>
    <xf numFmtId="0" fontId="4" fillId="5" borderId="9" xfId="0" applyFont="1" applyFill="1" applyBorder="1"/>
    <xf numFmtId="0" fontId="3" fillId="0" borderId="11" xfId="0" applyFont="1" applyFill="1" applyBorder="1"/>
    <xf numFmtId="0" fontId="4" fillId="5" borderId="28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24" borderId="52" xfId="0" applyFont="1" applyFill="1" applyBorder="1"/>
    <xf numFmtId="0" fontId="4" fillId="5" borderId="53" xfId="0" applyFont="1" applyFill="1" applyBorder="1"/>
    <xf numFmtId="0" fontId="3" fillId="24" borderId="23" xfId="0" applyFont="1" applyFill="1" applyBorder="1"/>
    <xf numFmtId="0" fontId="0" fillId="0" borderId="3" xfId="0" applyBorder="1" applyAlignment="1">
      <alignment vertical="center"/>
    </xf>
    <xf numFmtId="0" fontId="3" fillId="24" borderId="2" xfId="0" applyFont="1" applyFill="1" applyBorder="1"/>
    <xf numFmtId="0" fontId="3" fillId="25" borderId="2" xfId="0" applyFont="1" applyFill="1" applyBorder="1"/>
    <xf numFmtId="0" fontId="3" fillId="17" borderId="2" xfId="0" applyFont="1" applyFill="1" applyBorder="1"/>
    <xf numFmtId="0" fontId="0" fillId="24" borderId="2" xfId="0" applyFill="1" applyBorder="1"/>
    <xf numFmtId="0" fontId="0" fillId="25" borderId="2" xfId="0" applyFill="1" applyBorder="1"/>
    <xf numFmtId="0" fontId="3" fillId="25" borderId="8" xfId="0" applyFont="1" applyFill="1" applyBorder="1"/>
    <xf numFmtId="0" fontId="3" fillId="24" borderId="34" xfId="0" applyFont="1" applyFill="1" applyBorder="1"/>
    <xf numFmtId="0" fontId="3" fillId="24" borderId="8" xfId="0" applyFont="1" applyFill="1" applyBorder="1"/>
    <xf numFmtId="0" fontId="3" fillId="25" borderId="53" xfId="0" applyFont="1" applyFill="1" applyBorder="1"/>
    <xf numFmtId="0" fontId="7" fillId="15" borderId="38" xfId="0" applyFont="1" applyFill="1" applyBorder="1" applyAlignment="1">
      <alignment horizontal="center"/>
    </xf>
    <xf numFmtId="0" fontId="0" fillId="15" borderId="38" xfId="0" applyFill="1" applyBorder="1"/>
    <xf numFmtId="0" fontId="0" fillId="16" borderId="54" xfId="0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16" borderId="38" xfId="0" applyFill="1" applyBorder="1" applyAlignment="1">
      <alignment horizontal="center"/>
    </xf>
    <xf numFmtId="2" fontId="0" fillId="12" borderId="52" xfId="0" applyNumberFormat="1" applyFill="1" applyBorder="1"/>
    <xf numFmtId="2" fontId="0" fillId="7" borderId="56" xfId="0" applyNumberFormat="1" applyFill="1" applyBorder="1"/>
    <xf numFmtId="2" fontId="0" fillId="13" borderId="53" xfId="0" applyNumberFormat="1" applyFill="1" applyBorder="1"/>
    <xf numFmtId="0" fontId="3" fillId="14" borderId="53" xfId="0" applyFont="1" applyFill="1" applyBorder="1"/>
    <xf numFmtId="0" fontId="0" fillId="0" borderId="47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6" borderId="47" xfId="0" applyFill="1" applyBorder="1"/>
    <xf numFmtId="0" fontId="0" fillId="6" borderId="37" xfId="0" applyFill="1" applyBorder="1"/>
    <xf numFmtId="0" fontId="0" fillId="6" borderId="43" xfId="0" applyFill="1" applyBorder="1"/>
    <xf numFmtId="0" fontId="0" fillId="6" borderId="42" xfId="0" applyFill="1" applyBorder="1"/>
    <xf numFmtId="0" fontId="0" fillId="6" borderId="63" xfId="0" applyFill="1" applyBorder="1"/>
    <xf numFmtId="0" fontId="0" fillId="0" borderId="64" xfId="0" applyBorder="1"/>
    <xf numFmtId="164" fontId="4" fillId="2" borderId="10" xfId="0" applyNumberFormat="1" applyFont="1" applyFill="1" applyBorder="1"/>
    <xf numFmtId="164" fontId="4" fillId="2" borderId="12" xfId="0" applyNumberFormat="1" applyFont="1" applyFill="1" applyBorder="1"/>
    <xf numFmtId="164" fontId="4" fillId="2" borderId="52" xfId="0" applyNumberFormat="1" applyFont="1" applyFill="1" applyBorder="1"/>
    <xf numFmtId="164" fontId="4" fillId="2" borderId="11" xfId="0" applyNumberFormat="1" applyFont="1" applyFill="1" applyBorder="1"/>
    <xf numFmtId="164" fontId="4" fillId="2" borderId="13" xfId="0" applyNumberFormat="1" applyFont="1" applyFill="1" applyBorder="1"/>
    <xf numFmtId="0" fontId="0" fillId="17" borderId="23" xfId="0" applyFill="1" applyBorder="1"/>
    <xf numFmtId="0" fontId="0" fillId="17" borderId="49" xfId="0" applyFill="1" applyBorder="1"/>
    <xf numFmtId="0" fontId="3" fillId="17" borderId="5" xfId="0" applyFont="1" applyFill="1" applyBorder="1"/>
    <xf numFmtId="0" fontId="7" fillId="15" borderId="63" xfId="0" applyFont="1" applyFill="1" applyBorder="1" applyAlignment="1">
      <alignment horizontal="center"/>
    </xf>
    <xf numFmtId="0" fontId="0" fillId="15" borderId="63" xfId="0" applyFill="1" applyBorder="1"/>
    <xf numFmtId="0" fontId="0" fillId="16" borderId="63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17" borderId="23" xfId="0" applyFont="1" applyFill="1" applyBorder="1"/>
    <xf numFmtId="0" fontId="0" fillId="17" borderId="43" xfId="0" applyFill="1" applyBorder="1" applyAlignment="1">
      <alignment horizontal="center"/>
    </xf>
    <xf numFmtId="0" fontId="0" fillId="22" borderId="43" xfId="0" applyFill="1" applyBorder="1" applyAlignment="1">
      <alignment horizontal="center"/>
    </xf>
    <xf numFmtId="0" fontId="0" fillId="22" borderId="57" xfId="0" applyFill="1" applyBorder="1" applyAlignment="1">
      <alignment horizontal="center"/>
    </xf>
    <xf numFmtId="0" fontId="0" fillId="26" borderId="43" xfId="0" applyFill="1" applyBorder="1" applyAlignment="1">
      <alignment horizontal="center"/>
    </xf>
    <xf numFmtId="0" fontId="7" fillId="22" borderId="42" xfId="0" applyFont="1" applyFill="1" applyBorder="1" applyAlignment="1">
      <alignment horizontal="center"/>
    </xf>
    <xf numFmtId="0" fontId="7" fillId="22" borderId="4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3" borderId="52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0" fontId="4" fillId="15" borderId="53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4" fillId="0" borderId="10" xfId="0" applyFont="1" applyFill="1" applyBorder="1"/>
    <xf numFmtId="0" fontId="7" fillId="0" borderId="8" xfId="0" applyFont="1" applyFill="1" applyBorder="1" applyAlignment="1">
      <alignment horizontal="center"/>
    </xf>
    <xf numFmtId="0" fontId="0" fillId="0" borderId="10" xfId="0" applyFill="1" applyBorder="1"/>
    <xf numFmtId="0" fontId="3" fillId="0" borderId="18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0" fillId="0" borderId="17" xfId="0" applyFill="1" applyBorder="1"/>
    <xf numFmtId="0" fontId="0" fillId="0" borderId="65" xfId="0" applyBorder="1" applyAlignment="1">
      <alignment horizontal="right"/>
    </xf>
    <xf numFmtId="0" fontId="0" fillId="0" borderId="66" xfId="0" applyBorder="1" applyAlignment="1">
      <alignment horizontal="right"/>
    </xf>
    <xf numFmtId="0" fontId="4" fillId="0" borderId="66" xfId="0" applyFont="1" applyBorder="1" applyAlignment="1">
      <alignment horizontal="right"/>
    </xf>
    <xf numFmtId="0" fontId="0" fillId="0" borderId="67" xfId="0" applyBorder="1" applyAlignment="1">
      <alignment horizontal="right"/>
    </xf>
    <xf numFmtId="0" fontId="4" fillId="0" borderId="33" xfId="0" applyFont="1" applyFill="1" applyBorder="1"/>
    <xf numFmtId="0" fontId="7" fillId="0" borderId="3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27" borderId="0" xfId="0" applyFont="1" applyFill="1" applyBorder="1" applyAlignment="1">
      <alignment horizontal="left"/>
    </xf>
    <xf numFmtId="0" fontId="0" fillId="27" borderId="0" xfId="0" applyFill="1"/>
    <xf numFmtId="0" fontId="6" fillId="14" borderId="2" xfId="0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0" fontId="0" fillId="14" borderId="0" xfId="0" applyFill="1" applyBorder="1" applyAlignment="1">
      <alignment horizontal="left"/>
    </xf>
    <xf numFmtId="0" fontId="0" fillId="0" borderId="66" xfId="0" applyFill="1" applyBorder="1" applyAlignment="1">
      <alignment horizontal="right"/>
    </xf>
    <xf numFmtId="0" fontId="7" fillId="11" borderId="8" xfId="0" applyFont="1" applyFill="1" applyBorder="1" applyAlignment="1">
      <alignment horizontal="center"/>
    </xf>
    <xf numFmtId="0" fontId="0" fillId="11" borderId="66" xfId="0" applyFill="1" applyBorder="1" applyAlignment="1">
      <alignment horizontal="right"/>
    </xf>
    <xf numFmtId="0" fontId="3" fillId="11" borderId="19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left"/>
    </xf>
    <xf numFmtId="0" fontId="3" fillId="11" borderId="8" xfId="0" applyFont="1" applyFill="1" applyBorder="1" applyAlignment="1">
      <alignment horizontal="left"/>
    </xf>
    <xf numFmtId="0" fontId="3" fillId="14" borderId="34" xfId="0" applyFont="1" applyFill="1" applyBorder="1" applyAlignment="1">
      <alignment horizontal="center"/>
    </xf>
    <xf numFmtId="0" fontId="3" fillId="14" borderId="8" xfId="0" applyFont="1" applyFill="1" applyBorder="1" applyAlignment="1">
      <alignment horizontal="center"/>
    </xf>
    <xf numFmtId="0" fontId="3" fillId="14" borderId="53" xfId="0" applyFont="1" applyFill="1" applyBorder="1" applyAlignment="1">
      <alignment horizontal="center"/>
    </xf>
    <xf numFmtId="0" fontId="3" fillId="14" borderId="28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0" fillId="11" borderId="23" xfId="0" applyFill="1" applyBorder="1"/>
    <xf numFmtId="2" fontId="0" fillId="0" borderId="2" xfId="0" applyNumberFormat="1" applyBorder="1"/>
    <xf numFmtId="0" fontId="0" fillId="11" borderId="2" xfId="0" applyFill="1" applyBorder="1"/>
    <xf numFmtId="0" fontId="0" fillId="17" borderId="10" xfId="0" applyFill="1" applyBorder="1"/>
    <xf numFmtId="0" fontId="0" fillId="17" borderId="33" xfId="0" applyFill="1" applyBorder="1"/>
    <xf numFmtId="2" fontId="0" fillId="0" borderId="33" xfId="0" applyNumberFormat="1" applyBorder="1"/>
    <xf numFmtId="0" fontId="0" fillId="17" borderId="13" xfId="0" applyFill="1" applyBorder="1"/>
    <xf numFmtId="0" fontId="0" fillId="17" borderId="14" xfId="0" applyFill="1" applyBorder="1"/>
    <xf numFmtId="2" fontId="0" fillId="0" borderId="14" xfId="0" applyNumberFormat="1" applyBorder="1"/>
    <xf numFmtId="0" fontId="0" fillId="0" borderId="33" xfId="0" applyFill="1" applyBorder="1"/>
    <xf numFmtId="0" fontId="0" fillId="0" borderId="14" xfId="0" applyFill="1" applyBorder="1"/>
    <xf numFmtId="0" fontId="0" fillId="11" borderId="24" xfId="0" applyFill="1" applyBorder="1"/>
    <xf numFmtId="2" fontId="0" fillId="0" borderId="24" xfId="0" applyNumberFormat="1" applyBorder="1"/>
    <xf numFmtId="0" fontId="3" fillId="0" borderId="52" xfId="0" applyFont="1" applyFill="1" applyBorder="1"/>
    <xf numFmtId="0" fontId="3" fillId="0" borderId="23" xfId="0" applyFont="1" applyFill="1" applyBorder="1"/>
    <xf numFmtId="0" fontId="4" fillId="28" borderId="8" xfId="0" applyFont="1" applyFill="1" applyBorder="1"/>
    <xf numFmtId="0" fontId="0" fillId="29" borderId="3" xfId="0" applyFill="1" applyBorder="1"/>
    <xf numFmtId="0" fontId="0" fillId="29" borderId="28" xfId="0" applyFill="1" applyBorder="1"/>
    <xf numFmtId="0" fontId="1" fillId="29" borderId="21" xfId="0" applyFont="1" applyFill="1" applyBorder="1"/>
    <xf numFmtId="0" fontId="0" fillId="29" borderId="6" xfId="0" applyFill="1" applyBorder="1"/>
    <xf numFmtId="0" fontId="3" fillId="29" borderId="3" xfId="0" applyFont="1" applyFill="1" applyBorder="1"/>
    <xf numFmtId="0" fontId="0" fillId="29" borderId="0" xfId="0" applyFill="1" applyBorder="1"/>
    <xf numFmtId="0" fontId="4" fillId="29" borderId="3" xfId="0" applyFont="1" applyFill="1" applyBorder="1"/>
    <xf numFmtId="0" fontId="0" fillId="0" borderId="24" xfId="0" applyFill="1" applyBorder="1"/>
    <xf numFmtId="0" fontId="0" fillId="11" borderId="3" xfId="0" applyFill="1" applyBorder="1"/>
    <xf numFmtId="0" fontId="0" fillId="0" borderId="49" xfId="0" applyFill="1" applyBorder="1"/>
    <xf numFmtId="0" fontId="0" fillId="11" borderId="6" xfId="0" applyFill="1" applyBorder="1"/>
    <xf numFmtId="0" fontId="1" fillId="0" borderId="22" xfId="0" applyFont="1" applyBorder="1"/>
    <xf numFmtId="0" fontId="1" fillId="0" borderId="20" xfId="0" applyFont="1" applyFill="1" applyBorder="1"/>
    <xf numFmtId="0" fontId="0" fillId="5" borderId="35" xfId="0" applyFill="1" applyBorder="1" applyAlignment="1">
      <alignment horizontal="center"/>
    </xf>
    <xf numFmtId="0" fontId="0" fillId="5" borderId="68" xfId="0" applyFill="1" applyBorder="1"/>
    <xf numFmtId="0" fontId="0" fillId="5" borderId="66" xfId="0" applyFill="1" applyBorder="1"/>
    <xf numFmtId="0" fontId="0" fillId="28" borderId="66" xfId="0" applyFill="1" applyBorder="1"/>
    <xf numFmtId="0" fontId="0" fillId="5" borderId="67" xfId="0" applyFill="1" applyBorder="1"/>
    <xf numFmtId="0" fontId="0" fillId="5" borderId="63" xfId="0" applyFill="1" applyBorder="1" applyAlignment="1">
      <alignment horizontal="center"/>
    </xf>
    <xf numFmtId="0" fontId="4" fillId="0" borderId="34" xfId="0" applyFont="1" applyFill="1" applyBorder="1"/>
    <xf numFmtId="0" fontId="0" fillId="0" borderId="34" xfId="0" applyFill="1" applyBorder="1"/>
    <xf numFmtId="0" fontId="0" fillId="5" borderId="65" xfId="0" applyFill="1" applyBorder="1"/>
    <xf numFmtId="0" fontId="0" fillId="5" borderId="35" xfId="0" applyFill="1" applyBorder="1"/>
    <xf numFmtId="0" fontId="0" fillId="29" borderId="21" xfId="0" applyFill="1" applyBorder="1"/>
    <xf numFmtId="0" fontId="4" fillId="23" borderId="2" xfId="0" applyFont="1" applyFill="1" applyBorder="1"/>
    <xf numFmtId="0" fontId="4" fillId="23" borderId="10" xfId="0" applyFont="1" applyFill="1" applyBorder="1"/>
    <xf numFmtId="0" fontId="4" fillId="23" borderId="33" xfId="0" applyFont="1" applyFill="1" applyBorder="1"/>
    <xf numFmtId="0" fontId="0" fillId="23" borderId="2" xfId="0" applyFill="1" applyBorder="1"/>
    <xf numFmtId="0" fontId="0" fillId="23" borderId="8" xfId="0" applyFill="1" applyBorder="1"/>
    <xf numFmtId="0" fontId="0" fillId="30" borderId="11" xfId="0" applyFill="1" applyBorder="1"/>
    <xf numFmtId="0" fontId="0" fillId="23" borderId="12" xfId="0" applyFill="1" applyBorder="1"/>
    <xf numFmtId="0" fontId="0" fillId="30" borderId="12" xfId="0" applyFill="1" applyBorder="1"/>
    <xf numFmtId="0" fontId="0" fillId="30" borderId="13" xfId="0" applyFill="1" applyBorder="1"/>
    <xf numFmtId="0" fontId="0" fillId="31" borderId="8" xfId="0" applyFill="1" applyBorder="1"/>
    <xf numFmtId="0" fontId="0" fillId="22" borderId="8" xfId="0" applyFill="1" applyBorder="1"/>
    <xf numFmtId="0" fontId="0" fillId="22" borderId="9" xfId="0" applyFill="1" applyBorder="1"/>
    <xf numFmtId="0" fontId="0" fillId="22" borderId="28" xfId="0" applyFill="1" applyBorder="1"/>
    <xf numFmtId="0" fontId="0" fillId="31" borderId="28" xfId="0" applyFill="1" applyBorder="1"/>
    <xf numFmtId="0" fontId="0" fillId="31" borderId="5" xfId="0" applyFill="1" applyBorder="1"/>
    <xf numFmtId="0" fontId="12" fillId="0" borderId="0" xfId="0" applyFont="1" applyAlignment="1"/>
    <xf numFmtId="0" fontId="0" fillId="3" borderId="69" xfId="0" applyFill="1" applyBorder="1"/>
    <xf numFmtId="0" fontId="4" fillId="32" borderId="12" xfId="0" applyFont="1" applyFill="1" applyBorder="1"/>
    <xf numFmtId="0" fontId="4" fillId="32" borderId="8" xfId="0" applyFont="1" applyFill="1" applyBorder="1"/>
    <xf numFmtId="0" fontId="4" fillId="32" borderId="2" xfId="0" applyFont="1" applyFill="1" applyBorder="1"/>
    <xf numFmtId="0" fontId="0" fillId="32" borderId="2" xfId="0" applyFill="1" applyBorder="1"/>
    <xf numFmtId="0" fontId="0" fillId="32" borderId="8" xfId="0" applyFill="1" applyBorder="1"/>
    <xf numFmtId="0" fontId="0" fillId="32" borderId="9" xfId="0" applyFill="1" applyBorder="1"/>
    <xf numFmtId="0" fontId="4" fillId="32" borderId="23" xfId="0" applyFont="1" applyFill="1" applyBorder="1"/>
    <xf numFmtId="0" fontId="4" fillId="32" borderId="5" xfId="0" applyFont="1" applyFill="1" applyBorder="1"/>
    <xf numFmtId="0" fontId="4" fillId="32" borderId="24" xfId="0" applyFont="1" applyFill="1" applyBorder="1"/>
    <xf numFmtId="0" fontId="0" fillId="32" borderId="24" xfId="0" applyFill="1" applyBorder="1"/>
    <xf numFmtId="0" fontId="0" fillId="32" borderId="5" xfId="0" applyFill="1" applyBorder="1"/>
    <xf numFmtId="0" fontId="0" fillId="32" borderId="12" xfId="0" applyFill="1" applyBorder="1"/>
    <xf numFmtId="0" fontId="0" fillId="32" borderId="66" xfId="0" applyFill="1" applyBorder="1"/>
    <xf numFmtId="0" fontId="0" fillId="32" borderId="13" xfId="0" applyFill="1" applyBorder="1"/>
    <xf numFmtId="0" fontId="0" fillId="32" borderId="67" xfId="0" applyFill="1" applyBorder="1"/>
    <xf numFmtId="0" fontId="0" fillId="11" borderId="66" xfId="0" applyFill="1" applyBorder="1"/>
    <xf numFmtId="0" fontId="0" fillId="11" borderId="68" xfId="0" applyFill="1" applyBorder="1"/>
    <xf numFmtId="0" fontId="0" fillId="0" borderId="31" xfId="0" applyBorder="1" applyAlignment="1">
      <alignment horizontal="center"/>
    </xf>
    <xf numFmtId="0" fontId="4" fillId="32" borderId="19" xfId="0" applyFont="1" applyFill="1" applyBorder="1"/>
    <xf numFmtId="0" fontId="4" fillId="11" borderId="19" xfId="0" applyFont="1" applyFill="1" applyBorder="1"/>
    <xf numFmtId="0" fontId="4" fillId="32" borderId="22" xfId="0" applyFont="1" applyFill="1" applyBorder="1"/>
    <xf numFmtId="0" fontId="4" fillId="11" borderId="2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0" fillId="29" borderId="48" xfId="0" applyFill="1" applyBorder="1"/>
    <xf numFmtId="0" fontId="0" fillId="29" borderId="26" xfId="0" applyFill="1" applyBorder="1"/>
    <xf numFmtId="0" fontId="0" fillId="29" borderId="27" xfId="0" applyFill="1" applyBorder="1"/>
    <xf numFmtId="0" fontId="0" fillId="0" borderId="5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  <xf numFmtId="0" fontId="4" fillId="32" borderId="59" xfId="0" applyFont="1" applyFill="1" applyBorder="1"/>
    <xf numFmtId="0" fontId="4" fillId="11" borderId="59" xfId="0" applyFont="1" applyFill="1" applyBorder="1"/>
    <xf numFmtId="0" fontId="4" fillId="11" borderId="61" xfId="0" applyFont="1" applyFill="1" applyBorder="1"/>
    <xf numFmtId="0" fontId="4" fillId="0" borderId="59" xfId="0" applyFont="1" applyFill="1" applyBorder="1"/>
    <xf numFmtId="0" fontId="4" fillId="0" borderId="62" xfId="0" applyFont="1" applyFill="1" applyBorder="1"/>
    <xf numFmtId="0" fontId="4" fillId="32" borderId="66" xfId="0" applyFont="1" applyFill="1" applyBorder="1"/>
    <xf numFmtId="0" fontId="4" fillId="11" borderId="66" xfId="0" applyFont="1" applyFill="1" applyBorder="1"/>
    <xf numFmtId="0" fontId="4" fillId="11" borderId="68" xfId="0" applyFont="1" applyFill="1" applyBorder="1"/>
    <xf numFmtId="0" fontId="4" fillId="0" borderId="66" xfId="0" applyFont="1" applyFill="1" applyBorder="1"/>
    <xf numFmtId="0" fontId="4" fillId="0" borderId="67" xfId="0" applyFont="1" applyFill="1" applyBorder="1"/>
    <xf numFmtId="0" fontId="4" fillId="32" borderId="11" xfId="0" applyFont="1" applyFill="1" applyBorder="1"/>
    <xf numFmtId="0" fontId="4" fillId="32" borderId="3" xfId="0" applyFont="1" applyFill="1" applyBorder="1"/>
    <xf numFmtId="0" fontId="4" fillId="32" borderId="28" xfId="0" applyFont="1" applyFill="1" applyBorder="1"/>
    <xf numFmtId="0" fontId="4" fillId="32" borderId="21" xfId="0" applyFont="1" applyFill="1" applyBorder="1"/>
    <xf numFmtId="0" fontId="0" fillId="32" borderId="28" xfId="0" applyFill="1" applyBorder="1"/>
    <xf numFmtId="0" fontId="0" fillId="32" borderId="11" xfId="0" applyFill="1" applyBorder="1"/>
    <xf numFmtId="0" fontId="0" fillId="32" borderId="68" xfId="0" applyFill="1" applyBorder="1"/>
    <xf numFmtId="0" fontId="4" fillId="32" borderId="56" xfId="0" applyFont="1" applyFill="1" applyBorder="1"/>
    <xf numFmtId="0" fontId="0" fillId="18" borderId="1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8" borderId="33" xfId="0" applyFill="1" applyBorder="1" applyAlignment="1">
      <alignment horizontal="center"/>
    </xf>
    <xf numFmtId="0" fontId="0" fillId="18" borderId="34" xfId="0" applyFill="1" applyBorder="1" applyAlignment="1">
      <alignment horizontal="center"/>
    </xf>
    <xf numFmtId="0" fontId="0" fillId="18" borderId="17" xfId="0" applyFill="1" applyBorder="1" applyAlignment="1">
      <alignment horizontal="center"/>
    </xf>
    <xf numFmtId="0" fontId="4" fillId="32" borderId="6" xfId="0" applyFont="1" applyFill="1" applyBorder="1"/>
    <xf numFmtId="0" fontId="4" fillId="32" borderId="7" xfId="0" applyFont="1" applyFill="1" applyBorder="1"/>
    <xf numFmtId="0" fontId="4" fillId="11" borderId="7" xfId="0" applyFont="1" applyFill="1" applyBorder="1"/>
    <xf numFmtId="0" fontId="4" fillId="32" borderId="49" xfId="0" applyFont="1" applyFill="1" applyBorder="1"/>
    <xf numFmtId="0" fontId="4" fillId="11" borderId="6" xfId="0" applyFont="1" applyFill="1" applyBorder="1"/>
    <xf numFmtId="0" fontId="4" fillId="0" borderId="7" xfId="0" applyFont="1" applyFill="1" applyBorder="1"/>
    <xf numFmtId="0" fontId="4" fillId="0" borderId="16" xfId="0" applyFont="1" applyFill="1" applyBorder="1"/>
    <xf numFmtId="0" fontId="0" fillId="29" borderId="51" xfId="0" applyFill="1" applyBorder="1"/>
    <xf numFmtId="0" fontId="0" fillId="18" borderId="47" xfId="0" applyFill="1" applyBorder="1" applyAlignment="1">
      <alignment horizontal="center"/>
    </xf>
    <xf numFmtId="0" fontId="4" fillId="32" borderId="42" xfId="0" applyFont="1" applyFill="1" applyBorder="1"/>
    <xf numFmtId="0" fontId="4" fillId="32" borderId="43" xfId="0" applyFont="1" applyFill="1" applyBorder="1"/>
    <xf numFmtId="0" fontId="4" fillId="11" borderId="43" xfId="0" applyFont="1" applyFill="1" applyBorder="1"/>
    <xf numFmtId="0" fontId="4" fillId="11" borderId="42" xfId="0" applyFont="1" applyFill="1" applyBorder="1"/>
    <xf numFmtId="0" fontId="4" fillId="0" borderId="43" xfId="0" applyFont="1" applyFill="1" applyBorder="1"/>
    <xf numFmtId="0" fontId="4" fillId="0" borderId="57" xfId="0" applyFont="1" applyFill="1" applyBorder="1"/>
    <xf numFmtId="0" fontId="0" fillId="29" borderId="41" xfId="0" applyFill="1" applyBorder="1"/>
    <xf numFmtId="0" fontId="4" fillId="32" borderId="68" xfId="0" applyFont="1" applyFill="1" applyBorder="1"/>
    <xf numFmtId="0" fontId="4" fillId="32" borderId="61" xfId="0" applyFont="1" applyFill="1" applyBorder="1"/>
    <xf numFmtId="0" fontId="4" fillId="32" borderId="52" xfId="0" applyFont="1" applyFill="1" applyBorder="1"/>
    <xf numFmtId="0" fontId="4" fillId="32" borderId="53" xfId="0" applyFont="1" applyFill="1" applyBorder="1"/>
    <xf numFmtId="0" fontId="4" fillId="32" borderId="55" xfId="0" applyFont="1" applyFill="1" applyBorder="1"/>
    <xf numFmtId="0" fontId="4" fillId="32" borderId="54" xfId="0" applyFont="1" applyFill="1" applyBorder="1"/>
    <xf numFmtId="0" fontId="4" fillId="32" borderId="70" xfId="0" applyFont="1" applyFill="1" applyBorder="1"/>
    <xf numFmtId="0" fontId="4" fillId="32" borderId="60" xfId="0" applyFont="1" applyFill="1" applyBorder="1"/>
    <xf numFmtId="0" fontId="0" fillId="32" borderId="56" xfId="0" applyFill="1" applyBorder="1"/>
    <xf numFmtId="0" fontId="0" fillId="32" borderId="70" xfId="0" applyFill="1" applyBorder="1"/>
    <xf numFmtId="0" fontId="0" fillId="32" borderId="52" xfId="0" applyFill="1" applyBorder="1"/>
    <xf numFmtId="0" fontId="0" fillId="32" borderId="53" xfId="0" applyFill="1" applyBorder="1"/>
    <xf numFmtId="0" fontId="0" fillId="18" borderId="18" xfId="0" applyFill="1" applyBorder="1" applyAlignment="1">
      <alignment horizontal="center"/>
    </xf>
    <xf numFmtId="0" fontId="4" fillId="32" borderId="71" xfId="0" applyFont="1" applyFill="1" applyBorder="1"/>
    <xf numFmtId="0" fontId="0" fillId="18" borderId="4" xfId="0" applyFill="1" applyBorder="1"/>
    <xf numFmtId="0" fontId="0" fillId="18" borderId="35" xfId="0" applyFill="1" applyBorder="1"/>
    <xf numFmtId="0" fontId="3" fillId="32" borderId="10" xfId="0" applyFont="1" applyFill="1" applyBorder="1"/>
    <xf numFmtId="0" fontId="3" fillId="32" borderId="11" xfId="0" applyFont="1" applyFill="1" applyBorder="1"/>
    <xf numFmtId="0" fontId="3" fillId="32" borderId="12" xfId="0" applyFont="1" applyFill="1" applyBorder="1"/>
    <xf numFmtId="0" fontId="3" fillId="32" borderId="0" xfId="0" applyFont="1" applyFill="1" applyAlignment="1"/>
    <xf numFmtId="0" fontId="0" fillId="21" borderId="12" xfId="0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7" xfId="0" applyFill="1" applyBorder="1" applyAlignment="1">
      <alignment horizontal="center"/>
    </xf>
    <xf numFmtId="0" fontId="0" fillId="21" borderId="8" xfId="0" applyFill="1" applyBorder="1" applyAlignment="1">
      <alignment horizontal="center"/>
    </xf>
    <xf numFmtId="0" fontId="0" fillId="21" borderId="19" xfId="0" applyFill="1" applyBorder="1" applyAlignment="1">
      <alignment horizontal="center"/>
    </xf>
    <xf numFmtId="0" fontId="0" fillId="21" borderId="43" xfId="0" applyFill="1" applyBorder="1" applyAlignment="1">
      <alignment horizontal="center"/>
    </xf>
    <xf numFmtId="0" fontId="0" fillId="21" borderId="66" xfId="0" applyFill="1" applyBorder="1" applyAlignment="1">
      <alignment horizontal="center"/>
    </xf>
    <xf numFmtId="0" fontId="0" fillId="21" borderId="59" xfId="0" applyFill="1" applyBorder="1" applyAlignment="1">
      <alignment horizontal="center"/>
    </xf>
    <xf numFmtId="0" fontId="13" fillId="18" borderId="33" xfId="0" applyFont="1" applyFill="1" applyBorder="1" applyAlignment="1">
      <alignment horizontal="center"/>
    </xf>
    <xf numFmtId="0" fontId="4" fillId="32" borderId="45" xfId="0" applyFont="1" applyFill="1" applyBorder="1" applyAlignment="1">
      <alignment horizontal="center"/>
    </xf>
    <xf numFmtId="0" fontId="4" fillId="32" borderId="32" xfId="0" applyFont="1" applyFill="1" applyBorder="1" applyAlignment="1">
      <alignment horizontal="center"/>
    </xf>
    <xf numFmtId="0" fontId="4" fillId="32" borderId="37" xfId="0" applyFont="1" applyFill="1" applyBorder="1" applyAlignment="1">
      <alignment horizontal="center"/>
    </xf>
    <xf numFmtId="0" fontId="0" fillId="30" borderId="8" xfId="0" applyFill="1" applyBorder="1"/>
    <xf numFmtId="0" fontId="0" fillId="30" borderId="9" xfId="0" applyFill="1" applyBorder="1"/>
    <xf numFmtId="0" fontId="0" fillId="14" borderId="8" xfId="0" applyFill="1" applyBorder="1"/>
    <xf numFmtId="0" fontId="0" fillId="33" borderId="8" xfId="0" applyFill="1" applyBorder="1"/>
    <xf numFmtId="0" fontId="0" fillId="14" borderId="28" xfId="0" applyFill="1" applyBorder="1"/>
    <xf numFmtId="0" fontId="0" fillId="14" borderId="5" xfId="0" applyFill="1" applyBorder="1"/>
    <xf numFmtId="0" fontId="0" fillId="34" borderId="8" xfId="0" applyFill="1" applyBorder="1"/>
    <xf numFmtId="0" fontId="0" fillId="35" borderId="8" xfId="0" applyFill="1" applyBorder="1"/>
    <xf numFmtId="0" fontId="0" fillId="34" borderId="9" xfId="0" applyFill="1" applyBorder="1"/>
    <xf numFmtId="0" fontId="0" fillId="34" borderId="28" xfId="0" applyFill="1" applyBorder="1"/>
    <xf numFmtId="0" fontId="4" fillId="0" borderId="0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54"/>
  <sheetViews>
    <sheetView zoomScale="80" zoomScaleNormal="80" workbookViewId="0">
      <selection activeCell="AF4" sqref="AF4:AF25"/>
    </sheetView>
  </sheetViews>
  <sheetFormatPr defaultRowHeight="12.75"/>
  <cols>
    <col min="1" max="1" width="3.7109375" customWidth="1"/>
    <col min="2" max="2" width="22.28515625" customWidth="1"/>
    <col min="3" max="3" width="5.85546875" customWidth="1"/>
    <col min="4" max="14" width="4.7109375" customWidth="1"/>
    <col min="15" max="15" width="5" customWidth="1"/>
    <col min="16" max="28" width="4.7109375" customWidth="1"/>
    <col min="29" max="29" width="3.140625" customWidth="1"/>
    <col min="30" max="30" width="5.140625" customWidth="1"/>
    <col min="31" max="31" width="11.7109375" customWidth="1"/>
    <col min="32" max="32" width="4.140625" customWidth="1"/>
    <col min="33" max="33" width="7" customWidth="1"/>
  </cols>
  <sheetData>
    <row r="1" spans="1:33" ht="13.5" thickBot="1">
      <c r="A1" t="s">
        <v>4</v>
      </c>
      <c r="H1" t="s">
        <v>101</v>
      </c>
      <c r="AF1" s="23"/>
    </row>
    <row r="2" spans="1:33" ht="13.5" thickBot="1">
      <c r="B2" s="19" t="s">
        <v>0</v>
      </c>
      <c r="C2" s="35">
        <v>1</v>
      </c>
      <c r="D2" s="36" t="s">
        <v>9</v>
      </c>
      <c r="E2" s="161" t="s">
        <v>10</v>
      </c>
      <c r="F2" s="35" t="s">
        <v>102</v>
      </c>
      <c r="G2" s="36" t="s">
        <v>103</v>
      </c>
      <c r="H2" s="36" t="s">
        <v>104</v>
      </c>
      <c r="I2" s="36" t="s">
        <v>105</v>
      </c>
      <c r="J2" s="161" t="s">
        <v>106</v>
      </c>
      <c r="K2" s="35" t="s">
        <v>19</v>
      </c>
      <c r="L2" s="36" t="s">
        <v>18</v>
      </c>
      <c r="M2" s="37" t="s">
        <v>107</v>
      </c>
      <c r="N2" s="159">
        <v>5</v>
      </c>
      <c r="O2" s="161">
        <v>6</v>
      </c>
      <c r="P2" s="160" t="s">
        <v>22</v>
      </c>
      <c r="Q2" s="59" t="s">
        <v>23</v>
      </c>
      <c r="R2" s="59" t="s">
        <v>24</v>
      </c>
      <c r="S2" s="60" t="s">
        <v>25</v>
      </c>
      <c r="T2" s="38"/>
      <c r="U2" s="39"/>
      <c r="V2" s="39"/>
      <c r="W2" s="39"/>
      <c r="X2" s="39"/>
      <c r="Y2" s="39"/>
      <c r="Z2" s="39"/>
      <c r="AA2" s="39"/>
      <c r="AB2" s="40"/>
      <c r="AD2" t="s">
        <v>3</v>
      </c>
      <c r="AF2" s="23"/>
    </row>
    <row r="3" spans="1:33" s="1" customFormat="1" ht="15.75" thickBot="1">
      <c r="A3" s="5"/>
      <c r="B3" s="20" t="s">
        <v>1</v>
      </c>
      <c r="C3" s="162">
        <v>4</v>
      </c>
      <c r="D3" s="163">
        <v>10</v>
      </c>
      <c r="E3" s="164">
        <v>4</v>
      </c>
      <c r="F3" s="162">
        <v>6</v>
      </c>
      <c r="G3" s="163">
        <v>4</v>
      </c>
      <c r="H3" s="163">
        <v>5</v>
      </c>
      <c r="I3" s="163">
        <v>6</v>
      </c>
      <c r="J3" s="164">
        <v>6</v>
      </c>
      <c r="K3" s="162">
        <v>4</v>
      </c>
      <c r="L3" s="163">
        <v>4</v>
      </c>
      <c r="M3" s="166">
        <v>5</v>
      </c>
      <c r="N3" s="165">
        <v>9</v>
      </c>
      <c r="O3" s="164">
        <v>15</v>
      </c>
      <c r="P3" s="167">
        <v>3</v>
      </c>
      <c r="Q3" s="168">
        <v>4</v>
      </c>
      <c r="R3" s="168">
        <v>5</v>
      </c>
      <c r="S3" s="166">
        <v>6</v>
      </c>
      <c r="T3" s="41"/>
      <c r="U3" s="42"/>
      <c r="V3" s="42"/>
      <c r="W3" s="42"/>
      <c r="X3" s="42"/>
      <c r="Y3" s="42"/>
      <c r="Z3" s="42"/>
      <c r="AA3" s="42"/>
      <c r="AB3" s="43"/>
      <c r="AC3" s="34" t="s">
        <v>2</v>
      </c>
      <c r="AD3" s="6">
        <v>20</v>
      </c>
      <c r="AE3" s="178"/>
      <c r="AF3" s="92"/>
      <c r="AG3" s="92"/>
    </row>
    <row r="4" spans="1:33" ht="15">
      <c r="A4" s="13">
        <v>1</v>
      </c>
      <c r="B4" s="22" t="s">
        <v>80</v>
      </c>
      <c r="C4" s="179">
        <v>4</v>
      </c>
      <c r="D4" s="180">
        <v>7</v>
      </c>
      <c r="E4" s="181">
        <v>3.5</v>
      </c>
      <c r="F4" s="179">
        <v>4</v>
      </c>
      <c r="G4" s="180">
        <v>4</v>
      </c>
      <c r="H4" s="180">
        <v>2</v>
      </c>
      <c r="I4" s="180">
        <v>6</v>
      </c>
      <c r="J4" s="181">
        <v>6</v>
      </c>
      <c r="K4" s="179">
        <v>3.5</v>
      </c>
      <c r="L4" s="180">
        <v>2.5</v>
      </c>
      <c r="M4" s="182">
        <v>1</v>
      </c>
      <c r="N4" s="183">
        <v>6</v>
      </c>
      <c r="O4" s="181">
        <v>15</v>
      </c>
      <c r="P4" s="184">
        <v>1</v>
      </c>
      <c r="Q4" s="238">
        <v>4</v>
      </c>
      <c r="R4" s="185">
        <v>4</v>
      </c>
      <c r="S4" s="186">
        <v>6</v>
      </c>
      <c r="T4" s="187"/>
      <c r="U4" s="188"/>
      <c r="V4" s="188"/>
      <c r="W4" s="188"/>
      <c r="X4" s="188"/>
      <c r="Y4" s="188"/>
      <c r="Z4" s="188"/>
      <c r="AA4" s="188"/>
      <c r="AB4" s="189"/>
      <c r="AC4" s="28" t="s">
        <v>2</v>
      </c>
      <c r="AD4" s="22">
        <f t="shared" ref="AD4:AD26" si="0">SUM(C4:AB4)</f>
        <v>79.5</v>
      </c>
      <c r="AE4" s="25" t="s">
        <v>16</v>
      </c>
      <c r="AF4" s="23"/>
      <c r="AG4" s="174"/>
    </row>
    <row r="5" spans="1:33" ht="15">
      <c r="A5" s="15">
        <v>2</v>
      </c>
      <c r="B5" s="8" t="s">
        <v>81</v>
      </c>
      <c r="C5" s="190">
        <v>4</v>
      </c>
      <c r="D5" s="191">
        <v>10</v>
      </c>
      <c r="E5" s="192">
        <v>2</v>
      </c>
      <c r="F5" s="190">
        <v>6</v>
      </c>
      <c r="G5" s="191">
        <v>4</v>
      </c>
      <c r="H5" s="191">
        <v>3.5</v>
      </c>
      <c r="I5" s="191">
        <v>6</v>
      </c>
      <c r="J5" s="192">
        <v>6</v>
      </c>
      <c r="K5" s="190">
        <v>3.5</v>
      </c>
      <c r="L5" s="191">
        <v>4</v>
      </c>
      <c r="M5" s="193">
        <v>5</v>
      </c>
      <c r="N5" s="194">
        <v>7.5</v>
      </c>
      <c r="O5" s="192">
        <v>15</v>
      </c>
      <c r="P5" s="195">
        <v>3</v>
      </c>
      <c r="Q5" s="196">
        <v>0</v>
      </c>
      <c r="R5" s="196">
        <v>4.5</v>
      </c>
      <c r="S5" s="197">
        <v>6</v>
      </c>
      <c r="T5" s="198"/>
      <c r="U5" s="199"/>
      <c r="V5" s="199"/>
      <c r="W5" s="199"/>
      <c r="X5" s="199"/>
      <c r="Y5" s="199"/>
      <c r="Z5" s="199"/>
      <c r="AA5" s="199"/>
      <c r="AB5" s="200"/>
      <c r="AC5" s="29" t="s">
        <v>2</v>
      </c>
      <c r="AD5" s="8">
        <f t="shared" si="0"/>
        <v>90</v>
      </c>
      <c r="AE5" s="25" t="s">
        <v>15</v>
      </c>
      <c r="AF5" s="23"/>
      <c r="AG5" s="33"/>
    </row>
    <row r="6" spans="1:33" ht="15">
      <c r="A6" s="15">
        <v>3</v>
      </c>
      <c r="B6" s="8" t="s">
        <v>82</v>
      </c>
      <c r="C6" s="190">
        <v>0</v>
      </c>
      <c r="D6" s="191">
        <v>10</v>
      </c>
      <c r="E6" s="192">
        <v>4</v>
      </c>
      <c r="F6" s="190">
        <v>6</v>
      </c>
      <c r="G6" s="191">
        <v>4</v>
      </c>
      <c r="H6" s="191">
        <v>0</v>
      </c>
      <c r="I6" s="191">
        <v>6</v>
      </c>
      <c r="J6" s="192">
        <v>6</v>
      </c>
      <c r="K6" s="190">
        <v>4</v>
      </c>
      <c r="L6" s="191">
        <v>1.5</v>
      </c>
      <c r="M6" s="193">
        <v>2</v>
      </c>
      <c r="N6" s="194">
        <v>4.5</v>
      </c>
      <c r="O6" s="192">
        <v>15</v>
      </c>
      <c r="P6" s="195">
        <v>1.5</v>
      </c>
      <c r="Q6" s="196">
        <v>0</v>
      </c>
      <c r="R6" s="196">
        <v>2</v>
      </c>
      <c r="S6" s="197">
        <v>6</v>
      </c>
      <c r="T6" s="198"/>
      <c r="U6" s="199"/>
      <c r="V6" s="199"/>
      <c r="W6" s="199"/>
      <c r="X6" s="199"/>
      <c r="Y6" s="199"/>
      <c r="Z6" s="199"/>
      <c r="AA6" s="199"/>
      <c r="AB6" s="200"/>
      <c r="AC6" s="29" t="s">
        <v>2</v>
      </c>
      <c r="AD6" s="8">
        <f t="shared" si="0"/>
        <v>72.5</v>
      </c>
      <c r="AE6" s="25" t="s">
        <v>16</v>
      </c>
      <c r="AF6" s="23"/>
      <c r="AG6" s="33"/>
    </row>
    <row r="7" spans="1:33" ht="15">
      <c r="A7" s="16">
        <v>4</v>
      </c>
      <c r="B7" s="9" t="s">
        <v>83</v>
      </c>
      <c r="C7" s="201">
        <v>4</v>
      </c>
      <c r="D7" s="202">
        <v>9</v>
      </c>
      <c r="E7" s="203">
        <v>2</v>
      </c>
      <c r="F7" s="204">
        <v>3</v>
      </c>
      <c r="G7" s="202">
        <v>4</v>
      </c>
      <c r="H7" s="202">
        <v>0</v>
      </c>
      <c r="I7" s="202">
        <v>0</v>
      </c>
      <c r="J7" s="203">
        <v>6</v>
      </c>
      <c r="K7" s="205">
        <v>4</v>
      </c>
      <c r="L7" s="202">
        <v>1</v>
      </c>
      <c r="M7" s="206">
        <v>4</v>
      </c>
      <c r="N7" s="207">
        <v>6</v>
      </c>
      <c r="O7" s="208">
        <v>15</v>
      </c>
      <c r="P7" s="209">
        <v>1.5</v>
      </c>
      <c r="Q7" s="210">
        <v>0</v>
      </c>
      <c r="R7" s="210">
        <v>2</v>
      </c>
      <c r="S7" s="211">
        <v>0</v>
      </c>
      <c r="T7" s="198"/>
      <c r="U7" s="199"/>
      <c r="V7" s="199"/>
      <c r="W7" s="199"/>
      <c r="X7" s="199"/>
      <c r="Y7" s="199"/>
      <c r="Z7" s="199"/>
      <c r="AA7" s="199"/>
      <c r="AB7" s="200"/>
      <c r="AC7" s="30" t="s">
        <v>2</v>
      </c>
      <c r="AD7" s="9">
        <f t="shared" si="0"/>
        <v>61.5</v>
      </c>
      <c r="AE7" s="25" t="s">
        <v>14</v>
      </c>
      <c r="AF7" s="23"/>
      <c r="AG7" s="33"/>
    </row>
    <row r="8" spans="1:33" ht="15">
      <c r="A8" s="15">
        <v>5</v>
      </c>
      <c r="B8" s="8" t="s">
        <v>84</v>
      </c>
      <c r="C8" s="190">
        <v>4</v>
      </c>
      <c r="D8" s="191">
        <v>7</v>
      </c>
      <c r="E8" s="192">
        <v>3.5</v>
      </c>
      <c r="F8" s="190">
        <v>6</v>
      </c>
      <c r="G8" s="191">
        <v>3</v>
      </c>
      <c r="H8" s="191">
        <v>5</v>
      </c>
      <c r="I8" s="191">
        <v>6</v>
      </c>
      <c r="J8" s="192">
        <v>6</v>
      </c>
      <c r="K8" s="190">
        <v>3</v>
      </c>
      <c r="L8" s="191">
        <v>1.5</v>
      </c>
      <c r="M8" s="193">
        <v>2</v>
      </c>
      <c r="N8" s="194">
        <v>4.5</v>
      </c>
      <c r="O8" s="192">
        <v>15</v>
      </c>
      <c r="P8" s="195">
        <v>2</v>
      </c>
      <c r="Q8" s="196">
        <v>2.5</v>
      </c>
      <c r="R8" s="196">
        <v>0</v>
      </c>
      <c r="S8" s="197">
        <v>6</v>
      </c>
      <c r="T8" s="198"/>
      <c r="U8" s="199"/>
      <c r="V8" s="199"/>
      <c r="W8" s="199"/>
      <c r="X8" s="199"/>
      <c r="Y8" s="199"/>
      <c r="Z8" s="199"/>
      <c r="AA8" s="199"/>
      <c r="AB8" s="200"/>
      <c r="AC8" s="29" t="s">
        <v>2</v>
      </c>
      <c r="AD8" s="8">
        <f t="shared" si="0"/>
        <v>77</v>
      </c>
      <c r="AE8" s="25" t="s">
        <v>16</v>
      </c>
      <c r="AF8" s="23"/>
      <c r="AG8" s="33"/>
    </row>
    <row r="9" spans="1:33" ht="15">
      <c r="A9" s="15">
        <v>7</v>
      </c>
      <c r="B9" s="8" t="s">
        <v>85</v>
      </c>
      <c r="C9" s="190">
        <v>4</v>
      </c>
      <c r="D9" s="191">
        <v>9</v>
      </c>
      <c r="E9" s="192">
        <v>3.5</v>
      </c>
      <c r="F9" s="190">
        <v>6</v>
      </c>
      <c r="G9" s="191">
        <v>4</v>
      </c>
      <c r="H9" s="191">
        <v>2</v>
      </c>
      <c r="I9" s="191">
        <v>0</v>
      </c>
      <c r="J9" s="192">
        <v>6</v>
      </c>
      <c r="K9" s="190">
        <v>4</v>
      </c>
      <c r="L9" s="212">
        <v>3</v>
      </c>
      <c r="M9" s="213">
        <v>4.5</v>
      </c>
      <c r="N9" s="194">
        <v>9</v>
      </c>
      <c r="O9" s="192">
        <v>15</v>
      </c>
      <c r="P9" s="195">
        <v>2</v>
      </c>
      <c r="Q9" s="196">
        <v>0</v>
      </c>
      <c r="R9" s="196">
        <v>5</v>
      </c>
      <c r="S9" s="197">
        <v>6</v>
      </c>
      <c r="T9" s="198"/>
      <c r="U9" s="199"/>
      <c r="V9" s="199"/>
      <c r="W9" s="199"/>
      <c r="X9" s="199"/>
      <c r="Y9" s="199"/>
      <c r="Z9" s="199"/>
      <c r="AA9" s="199"/>
      <c r="AB9" s="200"/>
      <c r="AC9" s="29" t="s">
        <v>2</v>
      </c>
      <c r="AD9" s="8">
        <f t="shared" si="0"/>
        <v>83</v>
      </c>
      <c r="AE9" s="25" t="s">
        <v>16</v>
      </c>
      <c r="AF9" s="23"/>
      <c r="AG9" s="33"/>
    </row>
    <row r="10" spans="1:33" ht="15">
      <c r="A10" s="16">
        <v>8</v>
      </c>
      <c r="B10" s="9" t="s">
        <v>86</v>
      </c>
      <c r="C10" s="205">
        <v>4</v>
      </c>
      <c r="D10" s="202">
        <v>6</v>
      </c>
      <c r="E10" s="203">
        <v>3</v>
      </c>
      <c r="F10" s="205">
        <v>4</v>
      </c>
      <c r="G10" s="202">
        <v>3.5</v>
      </c>
      <c r="H10" s="202">
        <v>4</v>
      </c>
      <c r="I10" s="202">
        <v>6</v>
      </c>
      <c r="J10" s="203">
        <v>6</v>
      </c>
      <c r="K10" s="205">
        <v>3.5</v>
      </c>
      <c r="L10" s="202">
        <v>4</v>
      </c>
      <c r="M10" s="206">
        <v>4.5</v>
      </c>
      <c r="N10" s="207">
        <v>3</v>
      </c>
      <c r="O10" s="203">
        <v>15</v>
      </c>
      <c r="P10" s="209">
        <v>1.5</v>
      </c>
      <c r="Q10" s="210">
        <v>3.5</v>
      </c>
      <c r="R10" s="210">
        <v>5</v>
      </c>
      <c r="S10" s="211">
        <v>6</v>
      </c>
      <c r="T10" s="198"/>
      <c r="U10" s="199"/>
      <c r="V10" s="199"/>
      <c r="W10" s="199"/>
      <c r="X10" s="199"/>
      <c r="Y10" s="199"/>
      <c r="Z10" s="199"/>
      <c r="AA10" s="199"/>
      <c r="AB10" s="200"/>
      <c r="AC10" s="30" t="s">
        <v>2</v>
      </c>
      <c r="AD10" s="9">
        <f t="shared" si="0"/>
        <v>82.5</v>
      </c>
      <c r="AE10" s="25" t="s">
        <v>16</v>
      </c>
      <c r="AF10" s="23"/>
      <c r="AG10" s="33"/>
    </row>
    <row r="11" spans="1:33" ht="15">
      <c r="A11" s="15">
        <v>10</v>
      </c>
      <c r="B11" s="8" t="s">
        <v>87</v>
      </c>
      <c r="C11" s="190">
        <v>4</v>
      </c>
      <c r="D11" s="191">
        <v>10</v>
      </c>
      <c r="E11" s="192">
        <v>4</v>
      </c>
      <c r="F11" s="190">
        <v>4</v>
      </c>
      <c r="G11" s="191">
        <v>4</v>
      </c>
      <c r="H11" s="191">
        <v>1</v>
      </c>
      <c r="I11" s="191">
        <v>5</v>
      </c>
      <c r="J11" s="192">
        <v>6</v>
      </c>
      <c r="K11" s="190">
        <v>3</v>
      </c>
      <c r="L11" s="191">
        <v>4</v>
      </c>
      <c r="M11" s="193">
        <v>4</v>
      </c>
      <c r="N11" s="194">
        <v>6</v>
      </c>
      <c r="O11" s="192">
        <v>15</v>
      </c>
      <c r="P11" s="195">
        <v>1.5</v>
      </c>
      <c r="Q11" s="196">
        <v>3</v>
      </c>
      <c r="R11" s="196">
        <v>5</v>
      </c>
      <c r="S11" s="197">
        <v>6</v>
      </c>
      <c r="T11" s="198"/>
      <c r="U11" s="199"/>
      <c r="V11" s="199"/>
      <c r="W11" s="199"/>
      <c r="X11" s="199"/>
      <c r="Y11" s="199"/>
      <c r="Z11" s="199"/>
      <c r="AA11" s="199"/>
      <c r="AB11" s="200"/>
      <c r="AC11" s="29" t="s">
        <v>2</v>
      </c>
      <c r="AD11" s="8">
        <f t="shared" si="0"/>
        <v>85.5</v>
      </c>
      <c r="AE11" s="25" t="s">
        <v>16</v>
      </c>
      <c r="AF11" s="23"/>
      <c r="AG11" s="33"/>
    </row>
    <row r="12" spans="1:33" ht="15.75" thickBot="1">
      <c r="A12" s="17">
        <v>11</v>
      </c>
      <c r="B12" s="21" t="s">
        <v>88</v>
      </c>
      <c r="C12" s="214">
        <v>4</v>
      </c>
      <c r="D12" s="215">
        <v>8</v>
      </c>
      <c r="E12" s="216">
        <v>3.5</v>
      </c>
      <c r="F12" s="214">
        <v>2</v>
      </c>
      <c r="G12" s="215">
        <v>4</v>
      </c>
      <c r="H12" s="215">
        <v>0</v>
      </c>
      <c r="I12" s="215">
        <v>2</v>
      </c>
      <c r="J12" s="216">
        <v>6</v>
      </c>
      <c r="K12" s="214">
        <v>3.5</v>
      </c>
      <c r="L12" s="215">
        <v>2</v>
      </c>
      <c r="M12" s="218">
        <v>3.5</v>
      </c>
      <c r="N12" s="219">
        <v>4.5</v>
      </c>
      <c r="O12" s="216">
        <v>15</v>
      </c>
      <c r="P12" s="220">
        <v>1.5</v>
      </c>
      <c r="Q12" s="221">
        <v>0</v>
      </c>
      <c r="R12" s="221">
        <v>4</v>
      </c>
      <c r="S12" s="222">
        <v>0</v>
      </c>
      <c r="T12" s="223"/>
      <c r="U12" s="224"/>
      <c r="V12" s="224"/>
      <c r="W12" s="224"/>
      <c r="X12" s="224"/>
      <c r="Y12" s="224"/>
      <c r="Z12" s="224"/>
      <c r="AA12" s="224"/>
      <c r="AB12" s="225"/>
      <c r="AC12" s="31" t="s">
        <v>2</v>
      </c>
      <c r="AD12" s="21">
        <f t="shared" si="0"/>
        <v>63.5</v>
      </c>
      <c r="AE12" s="175" t="s">
        <v>14</v>
      </c>
      <c r="AF12" s="23"/>
      <c r="AG12" s="33"/>
    </row>
    <row r="13" spans="1:33" ht="15">
      <c r="A13" s="240">
        <v>12</v>
      </c>
      <c r="B13" s="241" t="s">
        <v>89</v>
      </c>
      <c r="C13" s="242">
        <v>4</v>
      </c>
      <c r="D13" s="243">
        <v>8</v>
      </c>
      <c r="E13" s="244">
        <v>4</v>
      </c>
      <c r="F13" s="245">
        <v>0</v>
      </c>
      <c r="G13" s="239">
        <v>0</v>
      </c>
      <c r="H13" s="243">
        <v>2</v>
      </c>
      <c r="I13" s="243">
        <v>0</v>
      </c>
      <c r="J13" s="244">
        <v>6</v>
      </c>
      <c r="K13" s="242">
        <v>4</v>
      </c>
      <c r="L13" s="243">
        <v>2.5</v>
      </c>
      <c r="M13" s="246">
        <v>2.5</v>
      </c>
      <c r="N13" s="247">
        <v>6</v>
      </c>
      <c r="O13" s="244">
        <v>10.5</v>
      </c>
      <c r="P13" s="248">
        <v>1.5</v>
      </c>
      <c r="Q13" s="249">
        <v>0</v>
      </c>
      <c r="R13" s="249">
        <v>4</v>
      </c>
      <c r="S13" s="250">
        <v>6</v>
      </c>
      <c r="T13" s="233"/>
      <c r="U13" s="234"/>
      <c r="V13" s="234"/>
      <c r="W13" s="234"/>
      <c r="X13" s="234"/>
      <c r="Y13" s="234"/>
      <c r="Z13" s="234"/>
      <c r="AA13" s="234"/>
      <c r="AB13" s="235"/>
      <c r="AC13" s="251" t="s">
        <v>2</v>
      </c>
      <c r="AD13" s="241">
        <f t="shared" si="0"/>
        <v>61</v>
      </c>
      <c r="AE13" s="177" t="s">
        <v>14</v>
      </c>
      <c r="AF13" s="23" t="s">
        <v>108</v>
      </c>
      <c r="AG13" s="33"/>
    </row>
    <row r="14" spans="1:33" ht="15.75" thickBot="1">
      <c r="A14" s="17">
        <v>13</v>
      </c>
      <c r="B14" s="21" t="s">
        <v>90</v>
      </c>
      <c r="C14" s="214">
        <v>3.5</v>
      </c>
      <c r="D14" s="215">
        <v>10</v>
      </c>
      <c r="E14" s="216">
        <v>1</v>
      </c>
      <c r="F14" s="214">
        <v>6</v>
      </c>
      <c r="G14" s="215">
        <v>4</v>
      </c>
      <c r="H14" s="215">
        <v>1</v>
      </c>
      <c r="I14" s="215">
        <v>6</v>
      </c>
      <c r="J14" s="216">
        <v>6</v>
      </c>
      <c r="K14" s="214">
        <v>4</v>
      </c>
      <c r="L14" s="217">
        <v>4</v>
      </c>
      <c r="M14" s="218">
        <v>4.5</v>
      </c>
      <c r="N14" s="219">
        <v>4.5</v>
      </c>
      <c r="O14" s="216">
        <v>15</v>
      </c>
      <c r="P14" s="220">
        <v>0</v>
      </c>
      <c r="Q14" s="221">
        <v>0</v>
      </c>
      <c r="R14" s="221">
        <v>2.5</v>
      </c>
      <c r="S14" s="222">
        <v>6</v>
      </c>
      <c r="T14" s="223"/>
      <c r="U14" s="224"/>
      <c r="V14" s="224"/>
      <c r="W14" s="224"/>
      <c r="X14" s="224"/>
      <c r="Y14" s="224"/>
      <c r="Z14" s="224"/>
      <c r="AA14" s="224"/>
      <c r="AB14" s="225"/>
      <c r="AC14" s="31" t="s">
        <v>2</v>
      </c>
      <c r="AD14" s="21">
        <f t="shared" si="0"/>
        <v>78</v>
      </c>
      <c r="AE14" s="175" t="s">
        <v>16</v>
      </c>
      <c r="AF14" s="92" t="s">
        <v>109</v>
      </c>
      <c r="AG14" s="176"/>
    </row>
    <row r="15" spans="1:33" ht="15.75" thickBot="1">
      <c r="A15" s="14">
        <v>14</v>
      </c>
      <c r="B15" s="7" t="s">
        <v>91</v>
      </c>
      <c r="C15" s="226">
        <v>4</v>
      </c>
      <c r="D15" s="227">
        <v>6</v>
      </c>
      <c r="E15" s="228">
        <v>1.5</v>
      </c>
      <c r="F15" s="226">
        <v>5</v>
      </c>
      <c r="G15" s="227">
        <v>4</v>
      </c>
      <c r="H15" s="227">
        <v>5</v>
      </c>
      <c r="I15" s="227">
        <v>6</v>
      </c>
      <c r="J15" s="228">
        <v>6</v>
      </c>
      <c r="K15" s="226">
        <v>3</v>
      </c>
      <c r="L15" s="227">
        <v>2.5</v>
      </c>
      <c r="M15" s="229">
        <v>3</v>
      </c>
      <c r="N15" s="230">
        <v>7.5</v>
      </c>
      <c r="O15" s="228">
        <v>15</v>
      </c>
      <c r="P15" s="231">
        <v>1</v>
      </c>
      <c r="Q15" s="239">
        <v>0</v>
      </c>
      <c r="R15" s="239">
        <v>0</v>
      </c>
      <c r="S15" s="232">
        <v>6</v>
      </c>
      <c r="T15" s="233"/>
      <c r="U15" s="234"/>
      <c r="V15" s="234"/>
      <c r="W15" s="234"/>
      <c r="X15" s="234"/>
      <c r="Y15" s="234"/>
      <c r="Z15" s="234"/>
      <c r="AA15" s="234"/>
      <c r="AB15" s="235"/>
      <c r="AC15" s="32" t="s">
        <v>2</v>
      </c>
      <c r="AD15" s="7">
        <f t="shared" si="0"/>
        <v>75.5</v>
      </c>
      <c r="AE15" s="175" t="s">
        <v>16</v>
      </c>
      <c r="AF15" s="23" t="s">
        <v>109</v>
      </c>
      <c r="AG15" s="174"/>
    </row>
    <row r="16" spans="1:33" ht="15">
      <c r="A16" s="15">
        <v>15</v>
      </c>
      <c r="B16" s="8" t="s">
        <v>92</v>
      </c>
      <c r="C16" s="190">
        <v>4</v>
      </c>
      <c r="D16" s="191">
        <v>9</v>
      </c>
      <c r="E16" s="192">
        <v>2.5</v>
      </c>
      <c r="F16" s="190">
        <v>6</v>
      </c>
      <c r="G16" s="191">
        <v>4</v>
      </c>
      <c r="H16" s="191">
        <v>2</v>
      </c>
      <c r="I16" s="191">
        <v>6</v>
      </c>
      <c r="J16" s="192">
        <v>6</v>
      </c>
      <c r="K16" s="190">
        <v>4</v>
      </c>
      <c r="L16" s="212">
        <v>4</v>
      </c>
      <c r="M16" s="193">
        <v>4</v>
      </c>
      <c r="N16" s="194">
        <v>7.5</v>
      </c>
      <c r="O16" s="192">
        <v>15</v>
      </c>
      <c r="P16" s="195">
        <v>1.5</v>
      </c>
      <c r="Q16" s="196">
        <v>3</v>
      </c>
      <c r="R16" s="212">
        <v>5</v>
      </c>
      <c r="S16" s="197">
        <v>6</v>
      </c>
      <c r="T16" s="198"/>
      <c r="U16" s="199"/>
      <c r="V16" s="199"/>
      <c r="W16" s="199"/>
      <c r="X16" s="199"/>
      <c r="Y16" s="199"/>
      <c r="Z16" s="199"/>
      <c r="AA16" s="199"/>
      <c r="AB16" s="200"/>
      <c r="AC16" s="29" t="s">
        <v>2</v>
      </c>
      <c r="AD16" s="8">
        <f t="shared" si="0"/>
        <v>89.5</v>
      </c>
      <c r="AE16" s="25" t="s">
        <v>15</v>
      </c>
      <c r="AF16" s="23"/>
      <c r="AG16" s="33"/>
    </row>
    <row r="17" spans="1:33" ht="15">
      <c r="A17" s="16">
        <v>16</v>
      </c>
      <c r="B17" s="9" t="s">
        <v>93</v>
      </c>
      <c r="C17" s="204">
        <v>0</v>
      </c>
      <c r="D17" s="202">
        <v>9</v>
      </c>
      <c r="E17" s="203">
        <v>2</v>
      </c>
      <c r="F17" s="205">
        <v>4</v>
      </c>
      <c r="G17" s="202">
        <v>4</v>
      </c>
      <c r="H17" s="202">
        <v>3</v>
      </c>
      <c r="I17" s="202">
        <v>6</v>
      </c>
      <c r="J17" s="203">
        <v>6</v>
      </c>
      <c r="K17" s="205">
        <v>4</v>
      </c>
      <c r="L17" s="202">
        <v>3</v>
      </c>
      <c r="M17" s="206">
        <v>0.5</v>
      </c>
      <c r="N17" s="207">
        <v>7.5</v>
      </c>
      <c r="O17" s="203">
        <v>15</v>
      </c>
      <c r="P17" s="201">
        <v>3</v>
      </c>
      <c r="Q17" s="210">
        <v>0</v>
      </c>
      <c r="R17" s="210">
        <v>2</v>
      </c>
      <c r="S17" s="211">
        <v>0</v>
      </c>
      <c r="T17" s="198"/>
      <c r="U17" s="199"/>
      <c r="V17" s="199"/>
      <c r="W17" s="199"/>
      <c r="X17" s="199"/>
      <c r="Y17" s="199"/>
      <c r="Z17" s="199"/>
      <c r="AA17" s="199"/>
      <c r="AB17" s="200"/>
      <c r="AC17" s="30" t="s">
        <v>2</v>
      </c>
      <c r="AD17" s="9">
        <f t="shared" si="0"/>
        <v>69</v>
      </c>
      <c r="AE17" s="25" t="s">
        <v>14</v>
      </c>
      <c r="AF17" s="23"/>
      <c r="AG17" s="33"/>
    </row>
    <row r="18" spans="1:33" ht="15">
      <c r="A18" s="15">
        <v>17</v>
      </c>
      <c r="B18" s="8" t="s">
        <v>5</v>
      </c>
      <c r="C18" s="204">
        <v>0</v>
      </c>
      <c r="D18" s="191">
        <v>8</v>
      </c>
      <c r="E18" s="192">
        <v>1.5</v>
      </c>
      <c r="F18" s="190">
        <v>4</v>
      </c>
      <c r="G18" s="191">
        <v>4</v>
      </c>
      <c r="H18" s="191">
        <v>2.5</v>
      </c>
      <c r="I18" s="191">
        <v>6</v>
      </c>
      <c r="J18" s="192">
        <v>0</v>
      </c>
      <c r="K18" s="190">
        <v>4</v>
      </c>
      <c r="L18" s="191">
        <v>2.5</v>
      </c>
      <c r="M18" s="193">
        <v>3.5</v>
      </c>
      <c r="N18" s="194">
        <v>7.5</v>
      </c>
      <c r="O18" s="192">
        <v>12</v>
      </c>
      <c r="P18" s="195">
        <v>3</v>
      </c>
      <c r="Q18" s="196">
        <v>0</v>
      </c>
      <c r="R18" s="196">
        <v>2.5</v>
      </c>
      <c r="S18" s="197">
        <v>6</v>
      </c>
      <c r="T18" s="198"/>
      <c r="U18" s="199"/>
      <c r="V18" s="199"/>
      <c r="W18" s="199"/>
      <c r="X18" s="199"/>
      <c r="Y18" s="199"/>
      <c r="Z18" s="199"/>
      <c r="AA18" s="199"/>
      <c r="AB18" s="200"/>
      <c r="AC18" s="29" t="s">
        <v>2</v>
      </c>
      <c r="AD18" s="8">
        <f t="shared" si="0"/>
        <v>67</v>
      </c>
      <c r="AE18" s="25" t="s">
        <v>14</v>
      </c>
      <c r="AF18" s="23"/>
      <c r="AG18" s="33"/>
    </row>
    <row r="19" spans="1:33" ht="15">
      <c r="A19" s="15">
        <v>18</v>
      </c>
      <c r="B19" s="8" t="s">
        <v>94</v>
      </c>
      <c r="C19" s="190">
        <v>4</v>
      </c>
      <c r="D19" s="191">
        <v>10</v>
      </c>
      <c r="E19" s="192">
        <v>1.5</v>
      </c>
      <c r="F19" s="190">
        <v>4</v>
      </c>
      <c r="G19" s="191">
        <v>3</v>
      </c>
      <c r="H19" s="191">
        <v>2.5</v>
      </c>
      <c r="I19" s="191">
        <v>6</v>
      </c>
      <c r="J19" s="192">
        <v>6</v>
      </c>
      <c r="K19" s="190">
        <v>4</v>
      </c>
      <c r="L19" s="191">
        <v>3</v>
      </c>
      <c r="M19" s="193">
        <v>4</v>
      </c>
      <c r="N19" s="194">
        <v>4.5</v>
      </c>
      <c r="O19" s="192">
        <v>10.5</v>
      </c>
      <c r="P19" s="195">
        <v>0.5</v>
      </c>
      <c r="Q19" s="196">
        <v>0</v>
      </c>
      <c r="R19" s="196">
        <v>2.5</v>
      </c>
      <c r="S19" s="197">
        <v>0</v>
      </c>
      <c r="T19" s="198"/>
      <c r="U19" s="199"/>
      <c r="V19" s="199"/>
      <c r="W19" s="199"/>
      <c r="X19" s="199"/>
      <c r="Y19" s="199"/>
      <c r="Z19" s="199"/>
      <c r="AA19" s="199"/>
      <c r="AB19" s="200"/>
      <c r="AC19" s="29" t="s">
        <v>2</v>
      </c>
      <c r="AD19" s="8">
        <f t="shared" si="0"/>
        <v>66</v>
      </c>
      <c r="AE19" s="25" t="s">
        <v>14</v>
      </c>
      <c r="AF19" s="23"/>
      <c r="AG19" s="33"/>
    </row>
    <row r="20" spans="1:33" ht="15">
      <c r="A20" s="15">
        <v>19</v>
      </c>
      <c r="B20" s="8" t="s">
        <v>95</v>
      </c>
      <c r="C20" s="190">
        <v>4</v>
      </c>
      <c r="D20" s="191">
        <v>10</v>
      </c>
      <c r="E20" s="192">
        <v>3</v>
      </c>
      <c r="F20" s="190">
        <v>6</v>
      </c>
      <c r="G20" s="191">
        <v>4</v>
      </c>
      <c r="H20" s="212">
        <v>5</v>
      </c>
      <c r="I20" s="191">
        <v>0</v>
      </c>
      <c r="J20" s="192">
        <v>6</v>
      </c>
      <c r="K20" s="190">
        <v>4</v>
      </c>
      <c r="L20" s="191">
        <v>1.5</v>
      </c>
      <c r="M20" s="193">
        <v>4</v>
      </c>
      <c r="N20" s="194">
        <v>7.5</v>
      </c>
      <c r="O20" s="192">
        <v>15</v>
      </c>
      <c r="P20" s="195">
        <v>1</v>
      </c>
      <c r="Q20" s="196">
        <v>2.5</v>
      </c>
      <c r="R20" s="196">
        <v>5</v>
      </c>
      <c r="S20" s="197">
        <v>6</v>
      </c>
      <c r="T20" s="198"/>
      <c r="U20" s="199"/>
      <c r="V20" s="199"/>
      <c r="W20" s="199"/>
      <c r="X20" s="199"/>
      <c r="Y20" s="199"/>
      <c r="Z20" s="199"/>
      <c r="AA20" s="199"/>
      <c r="AB20" s="200"/>
      <c r="AC20" s="29" t="s">
        <v>2</v>
      </c>
      <c r="AD20" s="8">
        <f t="shared" si="0"/>
        <v>84.5</v>
      </c>
      <c r="AE20" s="25" t="s">
        <v>16</v>
      </c>
      <c r="AF20" s="23"/>
      <c r="AG20" s="33"/>
    </row>
    <row r="21" spans="1:33" ht="15">
      <c r="A21" s="16">
        <v>20</v>
      </c>
      <c r="B21" s="9" t="s">
        <v>6</v>
      </c>
      <c r="C21" s="205">
        <v>3</v>
      </c>
      <c r="D21" s="202">
        <v>9</v>
      </c>
      <c r="E21" s="203">
        <v>1.5</v>
      </c>
      <c r="F21" s="205">
        <v>6</v>
      </c>
      <c r="G21" s="202">
        <v>4</v>
      </c>
      <c r="H21" s="202">
        <v>4</v>
      </c>
      <c r="I21" s="202">
        <v>1.5</v>
      </c>
      <c r="J21" s="203">
        <v>6</v>
      </c>
      <c r="K21" s="205">
        <v>4</v>
      </c>
      <c r="L21" s="202">
        <v>2</v>
      </c>
      <c r="M21" s="206">
        <v>2.5</v>
      </c>
      <c r="N21" s="207">
        <v>9</v>
      </c>
      <c r="O21" s="203">
        <v>13.5</v>
      </c>
      <c r="P21" s="209">
        <v>1</v>
      </c>
      <c r="Q21" s="210">
        <v>0</v>
      </c>
      <c r="R21" s="210">
        <v>1.5</v>
      </c>
      <c r="S21" s="211">
        <v>0</v>
      </c>
      <c r="T21" s="198"/>
      <c r="U21" s="199"/>
      <c r="V21" s="199"/>
      <c r="W21" s="199"/>
      <c r="X21" s="199"/>
      <c r="Y21" s="199"/>
      <c r="Z21" s="199"/>
      <c r="AA21" s="199"/>
      <c r="AB21" s="200"/>
      <c r="AC21" s="30" t="s">
        <v>2</v>
      </c>
      <c r="AD21" s="9">
        <f t="shared" si="0"/>
        <v>68.5</v>
      </c>
      <c r="AE21" s="25" t="s">
        <v>14</v>
      </c>
      <c r="AF21" s="23"/>
      <c r="AG21" s="33"/>
    </row>
    <row r="22" spans="1:33" ht="15">
      <c r="A22" s="157">
        <v>21</v>
      </c>
      <c r="B22" s="158" t="s">
        <v>96</v>
      </c>
      <c r="C22" s="195">
        <v>3.5</v>
      </c>
      <c r="D22" s="196">
        <v>10</v>
      </c>
      <c r="E22" s="236">
        <v>1.5</v>
      </c>
      <c r="F22" s="195">
        <v>6</v>
      </c>
      <c r="G22" s="196">
        <v>4</v>
      </c>
      <c r="H22" s="196">
        <v>3</v>
      </c>
      <c r="I22" s="196">
        <v>5</v>
      </c>
      <c r="J22" s="236">
        <v>6</v>
      </c>
      <c r="K22" s="195">
        <v>3.5</v>
      </c>
      <c r="L22" s="196">
        <v>2</v>
      </c>
      <c r="M22" s="197">
        <v>1</v>
      </c>
      <c r="N22" s="237">
        <v>6</v>
      </c>
      <c r="O22" s="236">
        <v>13.5</v>
      </c>
      <c r="P22" s="195">
        <v>0</v>
      </c>
      <c r="Q22" s="196">
        <v>0</v>
      </c>
      <c r="R22" s="196">
        <v>2.5</v>
      </c>
      <c r="S22" s="197">
        <v>6</v>
      </c>
      <c r="T22" s="198"/>
      <c r="U22" s="199"/>
      <c r="V22" s="199"/>
      <c r="W22" s="199"/>
      <c r="X22" s="199"/>
      <c r="Y22" s="199"/>
      <c r="Z22" s="199"/>
      <c r="AA22" s="199"/>
      <c r="AB22" s="200"/>
      <c r="AC22" s="169" t="s">
        <v>2</v>
      </c>
      <c r="AD22" s="158">
        <f t="shared" si="0"/>
        <v>73.5</v>
      </c>
      <c r="AE22" s="25" t="s">
        <v>16</v>
      </c>
      <c r="AF22" s="23" t="s">
        <v>109</v>
      </c>
      <c r="AG22" s="33"/>
    </row>
    <row r="23" spans="1:33" ht="15">
      <c r="A23" s="15">
        <v>22</v>
      </c>
      <c r="B23" s="8" t="s">
        <v>97</v>
      </c>
      <c r="C23" s="190">
        <v>4</v>
      </c>
      <c r="D23" s="191">
        <v>9</v>
      </c>
      <c r="E23" s="192">
        <v>2.5</v>
      </c>
      <c r="F23" s="190">
        <v>4</v>
      </c>
      <c r="G23" s="191">
        <v>3.5</v>
      </c>
      <c r="H23" s="191">
        <v>3.5</v>
      </c>
      <c r="I23" s="191">
        <v>6</v>
      </c>
      <c r="J23" s="192">
        <v>6</v>
      </c>
      <c r="K23" s="190">
        <v>4</v>
      </c>
      <c r="L23" s="191">
        <v>3.5</v>
      </c>
      <c r="M23" s="193">
        <v>1.5</v>
      </c>
      <c r="N23" s="194">
        <v>6</v>
      </c>
      <c r="O23" s="192">
        <v>15</v>
      </c>
      <c r="P23" s="195">
        <v>0.5</v>
      </c>
      <c r="Q23" s="196">
        <v>4</v>
      </c>
      <c r="R23" s="196">
        <v>5</v>
      </c>
      <c r="S23" s="197">
        <v>6</v>
      </c>
      <c r="T23" s="198"/>
      <c r="U23" s="199"/>
      <c r="V23" s="199"/>
      <c r="W23" s="199"/>
      <c r="X23" s="199"/>
      <c r="Y23" s="199"/>
      <c r="Z23" s="199"/>
      <c r="AA23" s="199"/>
      <c r="AB23" s="200"/>
      <c r="AC23" s="29" t="s">
        <v>2</v>
      </c>
      <c r="AD23" s="8">
        <f t="shared" si="0"/>
        <v>84</v>
      </c>
      <c r="AE23" s="25" t="s">
        <v>16</v>
      </c>
      <c r="AF23" s="23"/>
      <c r="AG23" s="33"/>
    </row>
    <row r="24" spans="1:33" ht="15.75" thickBot="1">
      <c r="A24" s="266">
        <v>23</v>
      </c>
      <c r="B24" s="267" t="s">
        <v>98</v>
      </c>
      <c r="C24" s="268">
        <v>4</v>
      </c>
      <c r="D24" s="269">
        <v>8</v>
      </c>
      <c r="E24" s="270">
        <v>1.5</v>
      </c>
      <c r="F24" s="268">
        <v>4</v>
      </c>
      <c r="G24" s="269">
        <v>3</v>
      </c>
      <c r="H24" s="269">
        <v>3.5</v>
      </c>
      <c r="I24" s="269">
        <v>0</v>
      </c>
      <c r="J24" s="270">
        <v>6</v>
      </c>
      <c r="K24" s="268">
        <v>4</v>
      </c>
      <c r="L24" s="269">
        <v>0</v>
      </c>
      <c r="M24" s="271">
        <v>1</v>
      </c>
      <c r="N24" s="272">
        <v>4.5</v>
      </c>
      <c r="O24" s="270">
        <v>9</v>
      </c>
      <c r="P24" s="273">
        <v>1</v>
      </c>
      <c r="Q24" s="274">
        <v>1</v>
      </c>
      <c r="R24" s="274">
        <v>2</v>
      </c>
      <c r="S24" s="275">
        <v>0</v>
      </c>
      <c r="T24" s="223"/>
      <c r="U24" s="224"/>
      <c r="V24" s="224"/>
      <c r="W24" s="224"/>
      <c r="X24" s="224"/>
      <c r="Y24" s="224"/>
      <c r="Z24" s="224"/>
      <c r="AA24" s="224"/>
      <c r="AB24" s="225"/>
      <c r="AC24" s="276" t="s">
        <v>2</v>
      </c>
      <c r="AD24" s="267">
        <f t="shared" si="0"/>
        <v>52.5</v>
      </c>
      <c r="AE24" s="175" t="s">
        <v>14</v>
      </c>
      <c r="AF24" s="92" t="s">
        <v>108</v>
      </c>
      <c r="AG24" s="176"/>
    </row>
    <row r="25" spans="1:33" ht="15.75" thickBot="1">
      <c r="A25" s="125">
        <v>25</v>
      </c>
      <c r="B25" s="252" t="s">
        <v>99</v>
      </c>
      <c r="C25" s="253">
        <v>3.5</v>
      </c>
      <c r="D25" s="254">
        <v>6</v>
      </c>
      <c r="E25" s="255">
        <v>2.5</v>
      </c>
      <c r="F25" s="253">
        <v>6</v>
      </c>
      <c r="G25" s="254">
        <v>4</v>
      </c>
      <c r="H25" s="254">
        <v>3</v>
      </c>
      <c r="I25" s="254">
        <v>6</v>
      </c>
      <c r="J25" s="255">
        <v>6</v>
      </c>
      <c r="K25" s="253">
        <v>2.5</v>
      </c>
      <c r="L25" s="254">
        <v>1</v>
      </c>
      <c r="M25" s="256">
        <v>4</v>
      </c>
      <c r="N25" s="257">
        <v>3</v>
      </c>
      <c r="O25" s="255">
        <v>15</v>
      </c>
      <c r="P25" s="258">
        <v>1</v>
      </c>
      <c r="Q25" s="259">
        <v>0</v>
      </c>
      <c r="R25" s="259">
        <v>1.5</v>
      </c>
      <c r="S25" s="260">
        <v>0</v>
      </c>
      <c r="T25" s="261"/>
      <c r="U25" s="262"/>
      <c r="V25" s="262"/>
      <c r="W25" s="262"/>
      <c r="X25" s="262"/>
      <c r="Y25" s="262"/>
      <c r="Z25" s="262"/>
      <c r="AA25" s="262"/>
      <c r="AB25" s="263"/>
      <c r="AC25" s="264" t="s">
        <v>2</v>
      </c>
      <c r="AD25" s="252">
        <f t="shared" si="0"/>
        <v>65</v>
      </c>
      <c r="AE25" s="177" t="s">
        <v>14</v>
      </c>
      <c r="AF25" s="92" t="s">
        <v>109</v>
      </c>
      <c r="AG25" s="265"/>
    </row>
    <row r="26" spans="1:33" ht="15">
      <c r="A26" s="170">
        <v>26</v>
      </c>
      <c r="B26" s="171" t="s">
        <v>100</v>
      </c>
      <c r="C26" s="170"/>
      <c r="D26" s="56"/>
      <c r="E26" s="171"/>
      <c r="F26" s="170"/>
      <c r="G26" s="56"/>
      <c r="H26" s="56"/>
      <c r="I26" s="56"/>
      <c r="J26" s="171"/>
      <c r="K26" s="170"/>
      <c r="L26" s="56"/>
      <c r="M26" s="57"/>
      <c r="N26" s="62"/>
      <c r="O26" s="171"/>
      <c r="P26" s="170"/>
      <c r="Q26" s="56"/>
      <c r="R26" s="56"/>
      <c r="S26" s="57"/>
      <c r="T26" s="44"/>
      <c r="U26" s="45"/>
      <c r="V26" s="45"/>
      <c r="W26" s="45"/>
      <c r="X26" s="45"/>
      <c r="Y26" s="45"/>
      <c r="Z26" s="45"/>
      <c r="AA26" s="45"/>
      <c r="AB26" s="46"/>
      <c r="AC26" s="172" t="s">
        <v>2</v>
      </c>
      <c r="AD26" s="171">
        <f t="shared" si="0"/>
        <v>0</v>
      </c>
      <c r="AE26" s="173"/>
      <c r="AF26" s="23"/>
      <c r="AG26" s="174"/>
    </row>
    <row r="29" spans="1:33" ht="15">
      <c r="W29" s="128" t="s">
        <v>50</v>
      </c>
    </row>
    <row r="30" spans="1:33" ht="15">
      <c r="W30" s="128" t="s">
        <v>51</v>
      </c>
    </row>
    <row r="31" spans="1:33" ht="15">
      <c r="W31" s="128" t="s">
        <v>52</v>
      </c>
    </row>
    <row r="32" spans="1:33" ht="15">
      <c r="W32" s="128" t="s">
        <v>110</v>
      </c>
    </row>
    <row r="33" spans="1:23" ht="15">
      <c r="A33" s="3">
        <v>23</v>
      </c>
      <c r="B33" s="3" t="s">
        <v>98</v>
      </c>
      <c r="C33" s="3">
        <v>52.5</v>
      </c>
      <c r="D33" s="25" t="s">
        <v>14</v>
      </c>
      <c r="E33" s="2"/>
      <c r="F33" s="2"/>
      <c r="W33" s="128" t="s">
        <v>54</v>
      </c>
    </row>
    <row r="34" spans="1:23">
      <c r="A34" s="3">
        <v>12</v>
      </c>
      <c r="B34" s="3" t="s">
        <v>89</v>
      </c>
      <c r="C34" s="3">
        <v>61</v>
      </c>
      <c r="D34" s="25" t="s">
        <v>14</v>
      </c>
      <c r="E34" s="2"/>
      <c r="F34" s="2"/>
    </row>
    <row r="35" spans="1:23">
      <c r="A35" s="3">
        <v>4</v>
      </c>
      <c r="B35" s="3" t="s">
        <v>83</v>
      </c>
      <c r="C35" s="3">
        <v>61.5</v>
      </c>
      <c r="D35" s="25" t="s">
        <v>14</v>
      </c>
      <c r="E35" s="2"/>
      <c r="F35" s="2"/>
    </row>
    <row r="36" spans="1:23">
      <c r="A36" s="2">
        <v>11</v>
      </c>
      <c r="B36" s="2" t="s">
        <v>88</v>
      </c>
      <c r="C36" s="2">
        <v>63.5</v>
      </c>
      <c r="D36" s="25" t="s">
        <v>14</v>
      </c>
      <c r="E36" s="2"/>
      <c r="F36" s="2"/>
    </row>
    <row r="37" spans="1:23">
      <c r="A37" s="2">
        <v>25</v>
      </c>
      <c r="B37" s="2" t="s">
        <v>99</v>
      </c>
      <c r="C37" s="2">
        <v>65</v>
      </c>
      <c r="D37" s="25" t="s">
        <v>14</v>
      </c>
      <c r="E37" s="2"/>
      <c r="F37" s="2"/>
    </row>
    <row r="38" spans="1:23">
      <c r="A38" s="2">
        <v>18</v>
      </c>
      <c r="B38" s="2" t="s">
        <v>94</v>
      </c>
      <c r="C38" s="2">
        <v>66</v>
      </c>
      <c r="D38" s="25" t="s">
        <v>14</v>
      </c>
      <c r="E38" s="2"/>
      <c r="F38" s="2"/>
    </row>
    <row r="39" spans="1:23">
      <c r="A39" s="2">
        <v>17</v>
      </c>
      <c r="B39" s="2" t="s">
        <v>5</v>
      </c>
      <c r="C39" s="2">
        <v>67</v>
      </c>
      <c r="D39" s="25" t="s">
        <v>14</v>
      </c>
      <c r="E39" s="2"/>
      <c r="F39" s="2"/>
    </row>
    <row r="40" spans="1:23">
      <c r="A40" s="3">
        <v>20</v>
      </c>
      <c r="B40" s="3" t="s">
        <v>6</v>
      </c>
      <c r="C40" s="3">
        <v>68.5</v>
      </c>
      <c r="D40" s="25" t="s">
        <v>14</v>
      </c>
      <c r="E40" s="2"/>
      <c r="F40" s="2"/>
    </row>
    <row r="41" spans="1:23">
      <c r="A41" s="3">
        <v>16</v>
      </c>
      <c r="B41" s="3" t="s">
        <v>93</v>
      </c>
      <c r="C41" s="3">
        <v>69</v>
      </c>
      <c r="D41" s="25" t="s">
        <v>14</v>
      </c>
      <c r="E41" s="2"/>
      <c r="F41" s="2"/>
    </row>
    <row r="42" spans="1:23">
      <c r="A42" s="2">
        <v>3</v>
      </c>
      <c r="B42" s="2" t="s">
        <v>82</v>
      </c>
      <c r="C42" s="2">
        <v>72.5</v>
      </c>
      <c r="D42" s="25" t="s">
        <v>16</v>
      </c>
      <c r="E42" s="2"/>
      <c r="F42" s="2"/>
    </row>
    <row r="43" spans="1:23">
      <c r="A43" s="24">
        <v>21</v>
      </c>
      <c r="B43" s="24" t="s">
        <v>96</v>
      </c>
      <c r="C43" s="24">
        <v>73.5</v>
      </c>
      <c r="D43" s="25" t="s">
        <v>16</v>
      </c>
      <c r="E43" s="2"/>
      <c r="F43" s="2"/>
    </row>
    <row r="44" spans="1:23">
      <c r="A44" s="2">
        <v>14</v>
      </c>
      <c r="B44" s="2" t="s">
        <v>91</v>
      </c>
      <c r="C44" s="2">
        <v>75.5</v>
      </c>
      <c r="D44" s="25" t="s">
        <v>16</v>
      </c>
      <c r="E44" s="2"/>
      <c r="F44" s="2"/>
    </row>
    <row r="45" spans="1:23">
      <c r="A45" s="2">
        <v>5</v>
      </c>
      <c r="B45" s="2" t="s">
        <v>84</v>
      </c>
      <c r="C45" s="2">
        <v>77</v>
      </c>
      <c r="D45" s="25" t="s">
        <v>16</v>
      </c>
      <c r="E45" s="2"/>
      <c r="F45" s="2"/>
    </row>
    <row r="46" spans="1:23">
      <c r="A46" s="2">
        <v>13</v>
      </c>
      <c r="B46" s="2" t="s">
        <v>90</v>
      </c>
      <c r="C46" s="2">
        <v>78</v>
      </c>
      <c r="D46" s="25" t="s">
        <v>16</v>
      </c>
      <c r="E46" s="2"/>
      <c r="F46" s="2"/>
    </row>
    <row r="47" spans="1:23">
      <c r="A47" s="2">
        <v>1</v>
      </c>
      <c r="B47" s="2" t="s">
        <v>80</v>
      </c>
      <c r="C47" s="2">
        <v>79.5</v>
      </c>
      <c r="D47" s="25" t="s">
        <v>16</v>
      </c>
      <c r="E47" s="2"/>
      <c r="F47" s="2"/>
    </row>
    <row r="48" spans="1:23">
      <c r="A48" s="3">
        <v>8</v>
      </c>
      <c r="B48" s="3" t="s">
        <v>86</v>
      </c>
      <c r="C48" s="3">
        <v>82.5</v>
      </c>
      <c r="D48" s="25" t="s">
        <v>16</v>
      </c>
      <c r="E48" s="2"/>
      <c r="F48" s="2"/>
    </row>
    <row r="49" spans="1:6">
      <c r="A49" s="2">
        <v>7</v>
      </c>
      <c r="B49" s="2" t="s">
        <v>85</v>
      </c>
      <c r="C49" s="2">
        <v>83</v>
      </c>
      <c r="D49" s="25" t="s">
        <v>16</v>
      </c>
      <c r="E49" s="2"/>
      <c r="F49" s="2"/>
    </row>
    <row r="50" spans="1:6">
      <c r="A50" s="2">
        <v>22</v>
      </c>
      <c r="B50" s="2" t="s">
        <v>97</v>
      </c>
      <c r="C50" s="2">
        <v>84</v>
      </c>
      <c r="D50" s="25" t="s">
        <v>16</v>
      </c>
      <c r="E50" s="2"/>
      <c r="F50" s="2"/>
    </row>
    <row r="51" spans="1:6">
      <c r="A51" s="2">
        <v>19</v>
      </c>
      <c r="B51" s="2" t="s">
        <v>95</v>
      </c>
      <c r="C51" s="2">
        <v>84.5</v>
      </c>
      <c r="D51" s="25" t="s">
        <v>16</v>
      </c>
      <c r="E51" s="2"/>
      <c r="F51" s="2"/>
    </row>
    <row r="52" spans="1:6">
      <c r="A52" s="2">
        <v>10</v>
      </c>
      <c r="B52" s="2" t="s">
        <v>87</v>
      </c>
      <c r="C52" s="2">
        <v>85.5</v>
      </c>
      <c r="D52" s="25" t="s">
        <v>16</v>
      </c>
      <c r="E52" s="2"/>
      <c r="F52" s="2"/>
    </row>
    <row r="53" spans="1:6">
      <c r="A53" s="2">
        <v>15</v>
      </c>
      <c r="B53" s="2" t="s">
        <v>92</v>
      </c>
      <c r="C53" s="2">
        <v>89.5</v>
      </c>
      <c r="D53" s="25" t="s">
        <v>15</v>
      </c>
      <c r="E53" s="2"/>
      <c r="F53" s="2"/>
    </row>
    <row r="54" spans="1:6">
      <c r="A54" s="2">
        <v>2</v>
      </c>
      <c r="B54" s="2" t="s">
        <v>81</v>
      </c>
      <c r="C54" s="2">
        <v>90</v>
      </c>
      <c r="D54" s="25" t="s">
        <v>15</v>
      </c>
      <c r="E54" s="2"/>
      <c r="F54" s="2"/>
    </row>
  </sheetData>
  <phoneticPr fontId="2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57"/>
  <sheetViews>
    <sheetView zoomScale="80" zoomScaleNormal="80" workbookViewId="0">
      <selection activeCell="AF4" sqref="AF4:AF25"/>
    </sheetView>
  </sheetViews>
  <sheetFormatPr defaultRowHeight="12.75"/>
  <cols>
    <col min="1" max="1" width="3.7109375" customWidth="1"/>
    <col min="2" max="2" width="23" customWidth="1"/>
    <col min="3" max="28" width="4.7109375" customWidth="1"/>
    <col min="29" max="29" width="3.140625" customWidth="1"/>
    <col min="30" max="30" width="5.140625" customWidth="1"/>
    <col min="31" max="31" width="13.140625" customWidth="1"/>
    <col min="32" max="32" width="3.85546875" customWidth="1"/>
    <col min="33" max="33" width="7" customWidth="1"/>
  </cols>
  <sheetData>
    <row r="1" spans="1:33" ht="13.5" thickBot="1">
      <c r="A1" t="s">
        <v>17</v>
      </c>
      <c r="H1" t="s">
        <v>111</v>
      </c>
      <c r="AF1" s="23"/>
    </row>
    <row r="2" spans="1:33" ht="13.5" thickBot="1">
      <c r="B2" s="19" t="s">
        <v>0</v>
      </c>
      <c r="C2" s="285" t="s">
        <v>7</v>
      </c>
      <c r="D2" s="286" t="s">
        <v>8</v>
      </c>
      <c r="E2" s="285" t="s">
        <v>9</v>
      </c>
      <c r="F2" s="286" t="s">
        <v>10</v>
      </c>
      <c r="G2" s="285" t="s">
        <v>102</v>
      </c>
      <c r="H2" s="287" t="s">
        <v>103</v>
      </c>
      <c r="I2" s="287" t="s">
        <v>19</v>
      </c>
      <c r="J2" s="286" t="s">
        <v>18</v>
      </c>
      <c r="K2" s="285" t="s">
        <v>11</v>
      </c>
      <c r="L2" s="287" t="s">
        <v>12</v>
      </c>
      <c r="M2" s="286" t="s">
        <v>112</v>
      </c>
      <c r="N2" s="285" t="s">
        <v>13</v>
      </c>
      <c r="O2" s="287" t="s">
        <v>20</v>
      </c>
      <c r="P2" s="288" t="s">
        <v>21</v>
      </c>
      <c r="Q2" s="289" t="s">
        <v>113</v>
      </c>
      <c r="R2" s="290" t="s">
        <v>114</v>
      </c>
      <c r="S2" s="288" t="s">
        <v>115</v>
      </c>
      <c r="T2" s="288" t="s">
        <v>22</v>
      </c>
      <c r="U2" s="288" t="s">
        <v>23</v>
      </c>
      <c r="V2" s="289" t="s">
        <v>24</v>
      </c>
      <c r="W2" s="291"/>
      <c r="X2" s="292"/>
      <c r="Y2" s="292"/>
      <c r="Z2" s="292"/>
      <c r="AA2" s="292"/>
      <c r="AB2" s="293"/>
      <c r="AD2" t="s">
        <v>3</v>
      </c>
      <c r="AF2" s="23"/>
    </row>
    <row r="3" spans="1:33" s="1" customFormat="1" ht="15.75" thickBot="1">
      <c r="A3" s="52"/>
      <c r="B3" s="53" t="s">
        <v>1</v>
      </c>
      <c r="C3" s="301">
        <v>4</v>
      </c>
      <c r="D3" s="302">
        <v>8</v>
      </c>
      <c r="E3" s="301">
        <v>8</v>
      </c>
      <c r="F3" s="302">
        <v>10</v>
      </c>
      <c r="G3" s="301">
        <v>5</v>
      </c>
      <c r="H3" s="303">
        <v>4</v>
      </c>
      <c r="I3" s="114">
        <v>4</v>
      </c>
      <c r="J3" s="302">
        <v>3</v>
      </c>
      <c r="K3" s="301">
        <v>8</v>
      </c>
      <c r="L3" s="114">
        <v>5</v>
      </c>
      <c r="M3" s="302">
        <v>3</v>
      </c>
      <c r="N3" s="301">
        <v>5</v>
      </c>
      <c r="O3" s="303">
        <v>5</v>
      </c>
      <c r="P3" s="303">
        <v>5</v>
      </c>
      <c r="Q3" s="302">
        <v>5</v>
      </c>
      <c r="R3" s="304">
        <v>3</v>
      </c>
      <c r="S3" s="303">
        <v>4</v>
      </c>
      <c r="T3" s="303">
        <v>3</v>
      </c>
      <c r="U3" s="303">
        <v>3</v>
      </c>
      <c r="V3" s="302">
        <v>5</v>
      </c>
      <c r="W3" s="305"/>
      <c r="X3" s="292"/>
      <c r="Y3" s="292"/>
      <c r="Z3" s="292"/>
      <c r="AA3" s="292"/>
      <c r="AB3" s="293"/>
      <c r="AC3" s="54" t="s">
        <v>2</v>
      </c>
      <c r="AD3" s="55">
        <f>SUM(C3:AB3)</f>
        <v>100</v>
      </c>
      <c r="AE3" s="23"/>
      <c r="AF3" s="23"/>
      <c r="AG3" s="23"/>
    </row>
    <row r="4" spans="1:33" ht="15">
      <c r="A4" s="15">
        <v>1</v>
      </c>
      <c r="B4" s="10" t="s">
        <v>80</v>
      </c>
      <c r="C4" s="324">
        <v>4</v>
      </c>
      <c r="D4" s="103">
        <v>8</v>
      </c>
      <c r="E4" s="324">
        <v>7</v>
      </c>
      <c r="F4" s="103">
        <v>6</v>
      </c>
      <c r="G4" s="324">
        <v>5</v>
      </c>
      <c r="H4" s="325">
        <v>4</v>
      </c>
      <c r="I4" s="325">
        <v>2</v>
      </c>
      <c r="J4" s="103">
        <v>1.5</v>
      </c>
      <c r="K4" s="324">
        <v>7</v>
      </c>
      <c r="L4" s="325">
        <v>4</v>
      </c>
      <c r="M4" s="103">
        <v>1</v>
      </c>
      <c r="N4" s="324">
        <v>5</v>
      </c>
      <c r="O4" s="325">
        <v>5</v>
      </c>
      <c r="P4" s="326">
        <v>5</v>
      </c>
      <c r="Q4" s="327">
        <v>5</v>
      </c>
      <c r="R4" s="328">
        <v>0</v>
      </c>
      <c r="S4" s="326">
        <v>2.5</v>
      </c>
      <c r="T4" s="326">
        <v>0</v>
      </c>
      <c r="U4" s="326">
        <v>2</v>
      </c>
      <c r="V4" s="329">
        <v>0</v>
      </c>
      <c r="W4" s="294"/>
      <c r="X4" s="47"/>
      <c r="Y4" s="47"/>
      <c r="Z4" s="47"/>
      <c r="AA4" s="47"/>
      <c r="AB4" s="296"/>
      <c r="AC4" s="298" t="s">
        <v>2</v>
      </c>
      <c r="AD4" s="10">
        <f t="shared" ref="AD4:AD26" si="0">SUM(C4:AB4)</f>
        <v>74</v>
      </c>
      <c r="AE4" s="367" t="s">
        <v>16</v>
      </c>
      <c r="AF4" s="89"/>
      <c r="AG4" s="368"/>
    </row>
    <row r="5" spans="1:33" ht="15">
      <c r="A5" s="15">
        <v>2</v>
      </c>
      <c r="B5" s="10" t="s">
        <v>81</v>
      </c>
      <c r="C5" s="330">
        <v>4</v>
      </c>
      <c r="D5" s="103">
        <v>7</v>
      </c>
      <c r="E5" s="324">
        <v>8</v>
      </c>
      <c r="F5" s="103">
        <v>8</v>
      </c>
      <c r="G5" s="324">
        <v>5</v>
      </c>
      <c r="H5" s="325">
        <v>0</v>
      </c>
      <c r="I5" s="325">
        <v>1.5</v>
      </c>
      <c r="J5" s="103">
        <v>0.5</v>
      </c>
      <c r="K5" s="324">
        <v>6.5</v>
      </c>
      <c r="L5" s="325">
        <v>5</v>
      </c>
      <c r="M5" s="103">
        <v>0.5</v>
      </c>
      <c r="N5" s="324">
        <v>0</v>
      </c>
      <c r="O5" s="325">
        <v>5</v>
      </c>
      <c r="P5" s="326">
        <v>5</v>
      </c>
      <c r="Q5" s="327">
        <v>5</v>
      </c>
      <c r="R5" s="328">
        <v>3</v>
      </c>
      <c r="S5" s="326">
        <v>2</v>
      </c>
      <c r="T5" s="326">
        <v>3</v>
      </c>
      <c r="U5" s="326">
        <v>0</v>
      </c>
      <c r="V5" s="327">
        <v>1</v>
      </c>
      <c r="W5" s="294"/>
      <c r="X5" s="47"/>
      <c r="Y5" s="47"/>
      <c r="Z5" s="47"/>
      <c r="AA5" s="47"/>
      <c r="AB5" s="296"/>
      <c r="AC5" s="298" t="s">
        <v>2</v>
      </c>
      <c r="AD5" s="10">
        <f t="shared" si="0"/>
        <v>70</v>
      </c>
      <c r="AE5" s="369" t="s">
        <v>16</v>
      </c>
      <c r="AF5" s="23"/>
      <c r="AG5" s="370"/>
    </row>
    <row r="6" spans="1:33" ht="15">
      <c r="A6" s="15">
        <v>3</v>
      </c>
      <c r="B6" s="10" t="s">
        <v>82</v>
      </c>
      <c r="C6" s="324">
        <v>4</v>
      </c>
      <c r="D6" s="103">
        <v>8</v>
      </c>
      <c r="E6" s="324">
        <v>8</v>
      </c>
      <c r="F6" s="103">
        <v>7</v>
      </c>
      <c r="G6" s="324">
        <v>5</v>
      </c>
      <c r="H6" s="325">
        <v>0</v>
      </c>
      <c r="I6" s="325">
        <v>2</v>
      </c>
      <c r="J6" s="103">
        <v>1.5</v>
      </c>
      <c r="K6" s="324">
        <v>6</v>
      </c>
      <c r="L6" s="325">
        <v>5</v>
      </c>
      <c r="M6" s="103">
        <v>0.5</v>
      </c>
      <c r="N6" s="324">
        <v>5</v>
      </c>
      <c r="O6" s="325">
        <v>5</v>
      </c>
      <c r="P6" s="326">
        <v>0</v>
      </c>
      <c r="Q6" s="327">
        <v>5</v>
      </c>
      <c r="R6" s="328">
        <v>3</v>
      </c>
      <c r="S6" s="326">
        <v>0.5</v>
      </c>
      <c r="T6" s="326">
        <v>3</v>
      </c>
      <c r="U6" s="326">
        <v>3</v>
      </c>
      <c r="V6" s="327">
        <v>4</v>
      </c>
      <c r="W6" s="294"/>
      <c r="X6" s="47"/>
      <c r="Y6" s="47"/>
      <c r="Z6" s="47"/>
      <c r="AA6" s="47"/>
      <c r="AB6" s="296"/>
      <c r="AC6" s="298" t="s">
        <v>2</v>
      </c>
      <c r="AD6" s="10">
        <f t="shared" si="0"/>
        <v>75.5</v>
      </c>
      <c r="AE6" s="369" t="s">
        <v>16</v>
      </c>
      <c r="AF6" s="23"/>
      <c r="AG6" s="370"/>
    </row>
    <row r="7" spans="1:33" ht="15">
      <c r="A7" s="16">
        <v>4</v>
      </c>
      <c r="B7" s="11" t="s">
        <v>83</v>
      </c>
      <c r="C7" s="331">
        <v>4</v>
      </c>
      <c r="D7" s="332">
        <v>8</v>
      </c>
      <c r="E7" s="331">
        <v>7</v>
      </c>
      <c r="F7" s="332">
        <v>7</v>
      </c>
      <c r="G7" s="331">
        <v>5</v>
      </c>
      <c r="H7" s="333">
        <v>4</v>
      </c>
      <c r="I7" s="333">
        <v>2.5</v>
      </c>
      <c r="J7" s="332">
        <v>0</v>
      </c>
      <c r="K7" s="331">
        <v>6</v>
      </c>
      <c r="L7" s="333">
        <v>4</v>
      </c>
      <c r="M7" s="334">
        <v>3</v>
      </c>
      <c r="N7" s="331">
        <v>5</v>
      </c>
      <c r="O7" s="335">
        <v>0</v>
      </c>
      <c r="P7" s="335">
        <v>0</v>
      </c>
      <c r="Q7" s="336">
        <v>5</v>
      </c>
      <c r="R7" s="337">
        <v>3</v>
      </c>
      <c r="S7" s="335">
        <v>0</v>
      </c>
      <c r="T7" s="335">
        <v>3</v>
      </c>
      <c r="U7" s="335">
        <v>3</v>
      </c>
      <c r="V7" s="336">
        <v>0</v>
      </c>
      <c r="W7" s="294"/>
      <c r="X7" s="47"/>
      <c r="Y7" s="47"/>
      <c r="Z7" s="47"/>
      <c r="AA7" s="47"/>
      <c r="AB7" s="296"/>
      <c r="AC7" s="299" t="s">
        <v>2</v>
      </c>
      <c r="AD7" s="11">
        <f t="shared" si="0"/>
        <v>69.5</v>
      </c>
      <c r="AE7" s="369" t="s">
        <v>16</v>
      </c>
      <c r="AF7" s="23"/>
      <c r="AG7" s="370"/>
    </row>
    <row r="8" spans="1:33" ht="15">
      <c r="A8" s="15">
        <v>5</v>
      </c>
      <c r="B8" s="10" t="s">
        <v>84</v>
      </c>
      <c r="C8" s="324">
        <v>3</v>
      </c>
      <c r="D8" s="103">
        <v>8</v>
      </c>
      <c r="E8" s="324">
        <v>8</v>
      </c>
      <c r="F8" s="103">
        <v>9</v>
      </c>
      <c r="G8" s="324">
        <v>5</v>
      </c>
      <c r="H8" s="325">
        <v>4</v>
      </c>
      <c r="I8" s="325">
        <v>4</v>
      </c>
      <c r="J8" s="103">
        <v>2.5</v>
      </c>
      <c r="K8" s="324">
        <v>6</v>
      </c>
      <c r="L8" s="325">
        <v>5</v>
      </c>
      <c r="M8" s="103">
        <v>2</v>
      </c>
      <c r="N8" s="324">
        <v>5</v>
      </c>
      <c r="O8" s="325">
        <v>5</v>
      </c>
      <c r="P8" s="326">
        <v>5</v>
      </c>
      <c r="Q8" s="327">
        <v>5</v>
      </c>
      <c r="R8" s="328">
        <v>3</v>
      </c>
      <c r="S8" s="326">
        <v>0.5</v>
      </c>
      <c r="T8" s="326">
        <v>3</v>
      </c>
      <c r="U8" s="326">
        <v>3</v>
      </c>
      <c r="V8" s="334">
        <v>4</v>
      </c>
      <c r="W8" s="294"/>
      <c r="X8" s="47"/>
      <c r="Y8" s="47"/>
      <c r="Z8" s="47"/>
      <c r="AA8" s="47"/>
      <c r="AB8" s="296"/>
      <c r="AC8" s="298" t="s">
        <v>2</v>
      </c>
      <c r="AD8" s="10">
        <f t="shared" si="0"/>
        <v>90</v>
      </c>
      <c r="AE8" s="371" t="s">
        <v>15</v>
      </c>
      <c r="AF8" s="23"/>
      <c r="AG8" s="370"/>
    </row>
    <row r="9" spans="1:33" ht="15">
      <c r="A9" s="322">
        <v>7</v>
      </c>
      <c r="B9" s="321" t="s">
        <v>85</v>
      </c>
      <c r="C9" s="338"/>
      <c r="D9" s="339"/>
      <c r="E9" s="338"/>
      <c r="F9" s="339"/>
      <c r="G9" s="338"/>
      <c r="H9" s="340"/>
      <c r="I9" s="340"/>
      <c r="J9" s="339"/>
      <c r="K9" s="338"/>
      <c r="L9" s="340"/>
      <c r="M9" s="339"/>
      <c r="N9" s="338"/>
      <c r="O9" s="340"/>
      <c r="P9" s="340"/>
      <c r="Q9" s="339"/>
      <c r="R9" s="338"/>
      <c r="S9" s="340"/>
      <c r="T9" s="340"/>
      <c r="U9" s="340"/>
      <c r="V9" s="339"/>
      <c r="W9" s="294"/>
      <c r="X9" s="47"/>
      <c r="Y9" s="47"/>
      <c r="Z9" s="47"/>
      <c r="AA9" s="47"/>
      <c r="AB9" s="296"/>
      <c r="AC9" s="320" t="s">
        <v>2</v>
      </c>
      <c r="AD9" s="321">
        <f t="shared" si="0"/>
        <v>0</v>
      </c>
      <c r="AE9" s="372"/>
      <c r="AF9" s="23"/>
      <c r="AG9" s="370"/>
    </row>
    <row r="10" spans="1:33" ht="15">
      <c r="A10" s="157">
        <v>8</v>
      </c>
      <c r="B10" s="49" t="s">
        <v>86</v>
      </c>
      <c r="C10" s="324">
        <v>4</v>
      </c>
      <c r="D10" s="103">
        <v>8</v>
      </c>
      <c r="E10" s="324">
        <v>8</v>
      </c>
      <c r="F10" s="103">
        <v>10</v>
      </c>
      <c r="G10" s="324">
        <v>5</v>
      </c>
      <c r="H10" s="325">
        <v>4</v>
      </c>
      <c r="I10" s="325">
        <v>4</v>
      </c>
      <c r="J10" s="103">
        <v>1.5</v>
      </c>
      <c r="K10" s="324">
        <v>7</v>
      </c>
      <c r="L10" s="325">
        <v>5</v>
      </c>
      <c r="M10" s="334">
        <v>1.5</v>
      </c>
      <c r="N10" s="324">
        <v>5</v>
      </c>
      <c r="O10" s="325">
        <v>5</v>
      </c>
      <c r="P10" s="326">
        <v>5</v>
      </c>
      <c r="Q10" s="327">
        <v>0</v>
      </c>
      <c r="R10" s="328">
        <v>3</v>
      </c>
      <c r="S10" s="326">
        <v>0</v>
      </c>
      <c r="T10" s="326">
        <v>3</v>
      </c>
      <c r="U10" s="326">
        <v>0</v>
      </c>
      <c r="V10" s="327">
        <v>1</v>
      </c>
      <c r="W10" s="294"/>
      <c r="X10" s="47"/>
      <c r="Y10" s="47"/>
      <c r="Z10" s="47"/>
      <c r="AA10" s="47"/>
      <c r="AB10" s="296"/>
      <c r="AC10" s="298" t="s">
        <v>2</v>
      </c>
      <c r="AD10" s="10">
        <f t="shared" si="0"/>
        <v>80</v>
      </c>
      <c r="AE10" s="369" t="s">
        <v>16</v>
      </c>
      <c r="AF10" s="23"/>
      <c r="AG10" s="370"/>
    </row>
    <row r="11" spans="1:33" ht="15">
      <c r="A11" s="136">
        <v>10</v>
      </c>
      <c r="B11" s="51" t="s">
        <v>87</v>
      </c>
      <c r="C11" s="331">
        <v>4</v>
      </c>
      <c r="D11" s="332">
        <v>8</v>
      </c>
      <c r="E11" s="331">
        <v>8</v>
      </c>
      <c r="F11" s="332">
        <v>10</v>
      </c>
      <c r="G11" s="331">
        <v>5</v>
      </c>
      <c r="H11" s="333">
        <v>4</v>
      </c>
      <c r="I11" s="333">
        <v>4</v>
      </c>
      <c r="J11" s="334">
        <v>3</v>
      </c>
      <c r="K11" s="331">
        <v>7.5</v>
      </c>
      <c r="L11" s="333">
        <v>5</v>
      </c>
      <c r="M11" s="332">
        <v>2</v>
      </c>
      <c r="N11" s="331">
        <v>5</v>
      </c>
      <c r="O11" s="333">
        <v>5</v>
      </c>
      <c r="P11" s="335">
        <v>5</v>
      </c>
      <c r="Q11" s="336">
        <v>5</v>
      </c>
      <c r="R11" s="337">
        <v>3</v>
      </c>
      <c r="S11" s="335">
        <v>4</v>
      </c>
      <c r="T11" s="335">
        <v>3</v>
      </c>
      <c r="U11" s="335">
        <v>3</v>
      </c>
      <c r="V11" s="336">
        <v>4</v>
      </c>
      <c r="W11" s="294"/>
      <c r="X11" s="47"/>
      <c r="Y11" s="47"/>
      <c r="Z11" s="47"/>
      <c r="AA11" s="47"/>
      <c r="AB11" s="296"/>
      <c r="AC11" s="299" t="s">
        <v>2</v>
      </c>
      <c r="AD11" s="11">
        <f t="shared" si="0"/>
        <v>97.5</v>
      </c>
      <c r="AE11" s="371" t="s">
        <v>15</v>
      </c>
      <c r="AF11" s="23"/>
      <c r="AG11" s="370"/>
    </row>
    <row r="12" spans="1:33" ht="15">
      <c r="A12" s="157">
        <v>11</v>
      </c>
      <c r="B12" s="49" t="s">
        <v>88</v>
      </c>
      <c r="C12" s="324">
        <v>2</v>
      </c>
      <c r="D12" s="103">
        <v>8</v>
      </c>
      <c r="E12" s="324">
        <v>3</v>
      </c>
      <c r="F12" s="103">
        <v>5</v>
      </c>
      <c r="G12" s="324">
        <v>0</v>
      </c>
      <c r="H12" s="325">
        <v>4</v>
      </c>
      <c r="I12" s="325">
        <v>0</v>
      </c>
      <c r="J12" s="103">
        <v>0</v>
      </c>
      <c r="K12" s="324">
        <v>1</v>
      </c>
      <c r="L12" s="325">
        <v>0</v>
      </c>
      <c r="M12" s="103">
        <v>0</v>
      </c>
      <c r="N12" s="324">
        <v>5</v>
      </c>
      <c r="O12" s="325">
        <v>0</v>
      </c>
      <c r="P12" s="326">
        <v>0</v>
      </c>
      <c r="Q12" s="327">
        <v>0</v>
      </c>
      <c r="R12" s="328">
        <v>0</v>
      </c>
      <c r="S12" s="326">
        <v>0</v>
      </c>
      <c r="T12" s="326">
        <v>3</v>
      </c>
      <c r="U12" s="326">
        <v>0</v>
      </c>
      <c r="V12" s="327">
        <v>0</v>
      </c>
      <c r="W12" s="294"/>
      <c r="X12" s="47"/>
      <c r="Y12" s="47"/>
      <c r="Z12" s="47"/>
      <c r="AA12" s="47"/>
      <c r="AB12" s="296"/>
      <c r="AC12" s="298" t="s">
        <v>2</v>
      </c>
      <c r="AD12" s="10">
        <f t="shared" si="0"/>
        <v>31</v>
      </c>
      <c r="AE12" s="372" t="s">
        <v>117</v>
      </c>
      <c r="AF12" s="23"/>
      <c r="AG12" s="370"/>
    </row>
    <row r="13" spans="1:33" ht="15.75" thickBot="1">
      <c r="A13" s="26">
        <v>12</v>
      </c>
      <c r="B13" s="50" t="s">
        <v>89</v>
      </c>
      <c r="C13" s="341">
        <v>2</v>
      </c>
      <c r="D13" s="342">
        <v>8</v>
      </c>
      <c r="E13" s="341">
        <v>8</v>
      </c>
      <c r="F13" s="342">
        <v>8</v>
      </c>
      <c r="G13" s="341">
        <v>5</v>
      </c>
      <c r="H13" s="343">
        <v>4</v>
      </c>
      <c r="I13" s="343">
        <v>4</v>
      </c>
      <c r="J13" s="342">
        <v>1.5</v>
      </c>
      <c r="K13" s="341">
        <v>8</v>
      </c>
      <c r="L13" s="343">
        <v>5</v>
      </c>
      <c r="M13" s="342">
        <v>1</v>
      </c>
      <c r="N13" s="341">
        <v>0</v>
      </c>
      <c r="O13" s="343">
        <v>0</v>
      </c>
      <c r="P13" s="344">
        <v>5</v>
      </c>
      <c r="Q13" s="345">
        <v>5</v>
      </c>
      <c r="R13" s="346">
        <v>3</v>
      </c>
      <c r="S13" s="344">
        <v>0</v>
      </c>
      <c r="T13" s="344">
        <v>3</v>
      </c>
      <c r="U13" s="344">
        <v>1</v>
      </c>
      <c r="V13" s="345">
        <v>0</v>
      </c>
      <c r="W13" s="295"/>
      <c r="X13" s="48"/>
      <c r="Y13" s="48"/>
      <c r="Z13" s="48"/>
      <c r="AA13" s="48"/>
      <c r="AB13" s="297"/>
      <c r="AC13" s="308" t="s">
        <v>2</v>
      </c>
      <c r="AD13" s="12">
        <f t="shared" si="0"/>
        <v>71.5</v>
      </c>
      <c r="AE13" s="378" t="s">
        <v>16</v>
      </c>
      <c r="AF13" s="23"/>
      <c r="AG13" s="379"/>
    </row>
    <row r="14" spans="1:33" ht="15.75" thickBot="1">
      <c r="A14" s="312">
        <v>13</v>
      </c>
      <c r="B14" s="313" t="s">
        <v>90</v>
      </c>
      <c r="C14" s="347">
        <v>4</v>
      </c>
      <c r="D14" s="348">
        <v>8</v>
      </c>
      <c r="E14" s="347">
        <v>7.5</v>
      </c>
      <c r="F14" s="348">
        <v>7</v>
      </c>
      <c r="G14" s="347">
        <v>5</v>
      </c>
      <c r="H14" s="349">
        <v>0</v>
      </c>
      <c r="I14" s="350">
        <v>4</v>
      </c>
      <c r="J14" s="348">
        <v>2.5</v>
      </c>
      <c r="K14" s="347">
        <v>5</v>
      </c>
      <c r="L14" s="349">
        <v>4</v>
      </c>
      <c r="M14" s="348">
        <v>1</v>
      </c>
      <c r="N14" s="347">
        <v>5</v>
      </c>
      <c r="O14" s="349">
        <v>5</v>
      </c>
      <c r="P14" s="351">
        <v>5</v>
      </c>
      <c r="Q14" s="352">
        <v>0</v>
      </c>
      <c r="R14" s="353">
        <v>3</v>
      </c>
      <c r="S14" s="351">
        <v>0</v>
      </c>
      <c r="T14" s="351">
        <v>3</v>
      </c>
      <c r="U14" s="351">
        <v>3</v>
      </c>
      <c r="V14" s="352">
        <v>1</v>
      </c>
      <c r="W14" s="315"/>
      <c r="X14" s="316"/>
      <c r="Y14" s="316"/>
      <c r="Z14" s="316"/>
      <c r="AA14" s="316"/>
      <c r="AB14" s="317"/>
      <c r="AC14" s="318" t="s">
        <v>2</v>
      </c>
      <c r="AD14" s="314">
        <f t="shared" si="0"/>
        <v>73</v>
      </c>
      <c r="AE14" s="380" t="s">
        <v>16</v>
      </c>
      <c r="AF14" s="94" t="s">
        <v>116</v>
      </c>
      <c r="AG14" s="319"/>
    </row>
    <row r="15" spans="1:33" ht="15">
      <c r="A15" s="309">
        <v>14</v>
      </c>
      <c r="B15" s="310" t="s">
        <v>91</v>
      </c>
      <c r="C15" s="354">
        <v>2</v>
      </c>
      <c r="D15" s="355">
        <v>8</v>
      </c>
      <c r="E15" s="354">
        <v>7</v>
      </c>
      <c r="F15" s="355">
        <v>6</v>
      </c>
      <c r="G15" s="354">
        <v>0</v>
      </c>
      <c r="H15" s="356">
        <v>0</v>
      </c>
      <c r="I15" s="356">
        <v>2.5</v>
      </c>
      <c r="J15" s="355">
        <v>0.5</v>
      </c>
      <c r="K15" s="354">
        <v>4</v>
      </c>
      <c r="L15" s="356">
        <v>4</v>
      </c>
      <c r="M15" s="355">
        <v>0.5</v>
      </c>
      <c r="N15" s="354">
        <v>0</v>
      </c>
      <c r="O15" s="356">
        <v>0</v>
      </c>
      <c r="P15" s="357">
        <v>5</v>
      </c>
      <c r="Q15" s="355">
        <v>0</v>
      </c>
      <c r="R15" s="358">
        <v>3</v>
      </c>
      <c r="S15" s="357">
        <v>0</v>
      </c>
      <c r="T15" s="357">
        <v>3</v>
      </c>
      <c r="U15" s="359">
        <v>3</v>
      </c>
      <c r="V15" s="355">
        <v>3.5</v>
      </c>
      <c r="W15" s="306"/>
      <c r="X15" s="45"/>
      <c r="Y15" s="45"/>
      <c r="Z15" s="45"/>
      <c r="AA15" s="45"/>
      <c r="AB15" s="307"/>
      <c r="AC15" s="311" t="s">
        <v>2</v>
      </c>
      <c r="AD15" s="310">
        <f t="shared" si="0"/>
        <v>52</v>
      </c>
      <c r="AE15" s="374" t="s">
        <v>14</v>
      </c>
      <c r="AF15" s="23"/>
      <c r="AG15" s="375"/>
    </row>
    <row r="16" spans="1:33" ht="15">
      <c r="A16" s="157">
        <v>15</v>
      </c>
      <c r="B16" s="49" t="s">
        <v>92</v>
      </c>
      <c r="C16" s="330">
        <v>4</v>
      </c>
      <c r="D16" s="103">
        <v>7</v>
      </c>
      <c r="E16" s="324">
        <v>8</v>
      </c>
      <c r="F16" s="103">
        <v>9</v>
      </c>
      <c r="G16" s="324">
        <v>5</v>
      </c>
      <c r="H16" s="325">
        <v>4</v>
      </c>
      <c r="I16" s="325">
        <v>2.5</v>
      </c>
      <c r="J16" s="103">
        <v>1.5</v>
      </c>
      <c r="K16" s="324">
        <v>7</v>
      </c>
      <c r="L16" s="325">
        <v>5</v>
      </c>
      <c r="M16" s="103">
        <v>2</v>
      </c>
      <c r="N16" s="324">
        <v>5</v>
      </c>
      <c r="O16" s="325">
        <v>5</v>
      </c>
      <c r="P16" s="326">
        <v>0</v>
      </c>
      <c r="Q16" s="327">
        <v>5</v>
      </c>
      <c r="R16" s="328">
        <v>3</v>
      </c>
      <c r="S16" s="326">
        <v>0</v>
      </c>
      <c r="T16" s="326">
        <v>0</v>
      </c>
      <c r="U16" s="326">
        <v>0</v>
      </c>
      <c r="V16" s="327">
        <v>0</v>
      </c>
      <c r="W16" s="294"/>
      <c r="X16" s="47"/>
      <c r="Y16" s="47"/>
      <c r="Z16" s="47"/>
      <c r="AA16" s="47"/>
      <c r="AB16" s="296"/>
      <c r="AC16" s="298" t="s">
        <v>2</v>
      </c>
      <c r="AD16" s="10">
        <f t="shared" si="0"/>
        <v>73</v>
      </c>
      <c r="AE16" s="369" t="s">
        <v>16</v>
      </c>
      <c r="AF16" s="23"/>
      <c r="AG16" s="370"/>
    </row>
    <row r="17" spans="1:35" ht="15">
      <c r="A17" s="157">
        <v>16</v>
      </c>
      <c r="B17" s="49" t="s">
        <v>93</v>
      </c>
      <c r="C17" s="330">
        <v>3</v>
      </c>
      <c r="D17" s="103">
        <v>8</v>
      </c>
      <c r="E17" s="324">
        <v>6.5</v>
      </c>
      <c r="F17" s="103">
        <v>8</v>
      </c>
      <c r="G17" s="324">
        <v>5</v>
      </c>
      <c r="H17" s="325">
        <v>0</v>
      </c>
      <c r="I17" s="325">
        <v>1</v>
      </c>
      <c r="J17" s="103">
        <v>1</v>
      </c>
      <c r="K17" s="324">
        <v>6</v>
      </c>
      <c r="L17" s="325">
        <v>5</v>
      </c>
      <c r="M17" s="103">
        <v>1</v>
      </c>
      <c r="N17" s="324">
        <v>5</v>
      </c>
      <c r="O17" s="325">
        <v>0</v>
      </c>
      <c r="P17" s="326">
        <v>0</v>
      </c>
      <c r="Q17" s="327">
        <v>5</v>
      </c>
      <c r="R17" s="328">
        <v>0</v>
      </c>
      <c r="S17" s="326">
        <v>1</v>
      </c>
      <c r="T17" s="326">
        <v>0</v>
      </c>
      <c r="U17" s="326">
        <v>0</v>
      </c>
      <c r="V17" s="327">
        <v>0</v>
      </c>
      <c r="W17" s="294"/>
      <c r="X17" s="47"/>
      <c r="Y17" s="47"/>
      <c r="Z17" s="47"/>
      <c r="AA17" s="47"/>
      <c r="AB17" s="296"/>
      <c r="AC17" s="298" t="s">
        <v>2</v>
      </c>
      <c r="AD17" s="10">
        <f t="shared" si="0"/>
        <v>55.5</v>
      </c>
      <c r="AE17" s="376" t="s">
        <v>14</v>
      </c>
      <c r="AF17" s="23" t="s">
        <v>116</v>
      </c>
      <c r="AG17" s="370"/>
    </row>
    <row r="18" spans="1:35" ht="15">
      <c r="A18" s="157">
        <v>17</v>
      </c>
      <c r="B18" s="49" t="s">
        <v>5</v>
      </c>
      <c r="C18" s="324">
        <v>3</v>
      </c>
      <c r="D18" s="103">
        <v>8</v>
      </c>
      <c r="E18" s="324">
        <v>7</v>
      </c>
      <c r="F18" s="103">
        <v>9</v>
      </c>
      <c r="G18" s="324">
        <v>5</v>
      </c>
      <c r="H18" s="325">
        <v>0</v>
      </c>
      <c r="I18" s="325">
        <v>2</v>
      </c>
      <c r="J18" s="103">
        <v>0</v>
      </c>
      <c r="K18" s="324">
        <v>4</v>
      </c>
      <c r="L18" s="325">
        <v>5</v>
      </c>
      <c r="M18" s="103">
        <v>3</v>
      </c>
      <c r="N18" s="324">
        <v>5</v>
      </c>
      <c r="O18" s="325">
        <v>5</v>
      </c>
      <c r="P18" s="326">
        <v>0</v>
      </c>
      <c r="Q18" s="327">
        <v>0</v>
      </c>
      <c r="R18" s="328">
        <v>0</v>
      </c>
      <c r="S18" s="326">
        <v>0</v>
      </c>
      <c r="T18" s="326">
        <v>3</v>
      </c>
      <c r="U18" s="326">
        <v>0</v>
      </c>
      <c r="V18" s="327">
        <v>2</v>
      </c>
      <c r="W18" s="294"/>
      <c r="X18" s="47"/>
      <c r="Y18" s="47"/>
      <c r="Z18" s="47"/>
      <c r="AA18" s="47"/>
      <c r="AB18" s="296"/>
      <c r="AC18" s="298" t="s">
        <v>2</v>
      </c>
      <c r="AD18" s="10">
        <f t="shared" si="0"/>
        <v>61</v>
      </c>
      <c r="AE18" s="376" t="s">
        <v>14</v>
      </c>
      <c r="AF18" s="23"/>
      <c r="AG18" s="370"/>
    </row>
    <row r="19" spans="1:35" ht="15">
      <c r="A19" s="136">
        <v>18</v>
      </c>
      <c r="B19" s="51" t="s">
        <v>94</v>
      </c>
      <c r="C19" s="331">
        <v>2</v>
      </c>
      <c r="D19" s="332">
        <v>7</v>
      </c>
      <c r="E19" s="331">
        <v>8</v>
      </c>
      <c r="F19" s="332">
        <v>7</v>
      </c>
      <c r="G19" s="331">
        <v>0</v>
      </c>
      <c r="H19" s="333">
        <v>0</v>
      </c>
      <c r="I19" s="333">
        <v>2</v>
      </c>
      <c r="J19" s="332">
        <v>1</v>
      </c>
      <c r="K19" s="331">
        <v>6</v>
      </c>
      <c r="L19" s="333">
        <v>5</v>
      </c>
      <c r="M19" s="332">
        <v>1</v>
      </c>
      <c r="N19" s="331">
        <v>5</v>
      </c>
      <c r="O19" s="333">
        <v>0</v>
      </c>
      <c r="P19" s="335">
        <v>0</v>
      </c>
      <c r="Q19" s="336">
        <v>0</v>
      </c>
      <c r="R19" s="337">
        <v>3</v>
      </c>
      <c r="S19" s="335">
        <v>0</v>
      </c>
      <c r="T19" s="335">
        <v>3</v>
      </c>
      <c r="U19" s="335">
        <v>0</v>
      </c>
      <c r="V19" s="336">
        <v>1</v>
      </c>
      <c r="W19" s="294"/>
      <c r="X19" s="47"/>
      <c r="Y19" s="47"/>
      <c r="Z19" s="47"/>
      <c r="AA19" s="47"/>
      <c r="AB19" s="296"/>
      <c r="AC19" s="299" t="s">
        <v>2</v>
      </c>
      <c r="AD19" s="11">
        <f t="shared" si="0"/>
        <v>51</v>
      </c>
      <c r="AE19" s="376" t="s">
        <v>14</v>
      </c>
      <c r="AF19" s="23"/>
      <c r="AG19" s="370"/>
    </row>
    <row r="20" spans="1:35" ht="15.75">
      <c r="A20" s="157">
        <v>19</v>
      </c>
      <c r="B20" s="49" t="s">
        <v>95</v>
      </c>
      <c r="C20" s="324">
        <v>3</v>
      </c>
      <c r="D20" s="103">
        <v>8</v>
      </c>
      <c r="E20" s="324">
        <v>7.5</v>
      </c>
      <c r="F20" s="103">
        <v>9</v>
      </c>
      <c r="G20" s="324">
        <v>5</v>
      </c>
      <c r="H20" s="325">
        <v>4</v>
      </c>
      <c r="I20" s="325">
        <v>2.5</v>
      </c>
      <c r="J20" s="103">
        <v>1</v>
      </c>
      <c r="K20" s="324">
        <v>7</v>
      </c>
      <c r="L20" s="325">
        <v>4</v>
      </c>
      <c r="M20" s="103">
        <v>1</v>
      </c>
      <c r="N20" s="324">
        <v>5</v>
      </c>
      <c r="O20" s="325">
        <v>5</v>
      </c>
      <c r="P20" s="326">
        <v>0</v>
      </c>
      <c r="Q20" s="327">
        <v>0</v>
      </c>
      <c r="R20" s="328">
        <v>3</v>
      </c>
      <c r="S20" s="326">
        <v>0</v>
      </c>
      <c r="T20" s="326">
        <v>3</v>
      </c>
      <c r="U20" s="326">
        <v>0</v>
      </c>
      <c r="V20" s="327">
        <v>1.5</v>
      </c>
      <c r="W20" s="294"/>
      <c r="X20" s="47"/>
      <c r="Y20" s="47"/>
      <c r="Z20" s="47"/>
      <c r="AA20" s="47"/>
      <c r="AB20" s="296"/>
      <c r="AC20" s="298" t="s">
        <v>2</v>
      </c>
      <c r="AD20" s="10">
        <f t="shared" si="0"/>
        <v>69.5</v>
      </c>
      <c r="AE20" s="369" t="s">
        <v>16</v>
      </c>
      <c r="AF20" s="23"/>
      <c r="AG20" s="370"/>
      <c r="AI20" s="128" t="s">
        <v>50</v>
      </c>
    </row>
    <row r="21" spans="1:35" ht="15.75">
      <c r="A21" s="157">
        <v>20</v>
      </c>
      <c r="B21" s="49" t="s">
        <v>6</v>
      </c>
      <c r="C21" s="330">
        <v>4</v>
      </c>
      <c r="D21" s="103">
        <v>8</v>
      </c>
      <c r="E21" s="324">
        <v>6</v>
      </c>
      <c r="F21" s="103">
        <v>5</v>
      </c>
      <c r="G21" s="324">
        <v>5</v>
      </c>
      <c r="H21" s="325">
        <v>0</v>
      </c>
      <c r="I21" s="325">
        <v>3</v>
      </c>
      <c r="J21" s="103">
        <v>0.5</v>
      </c>
      <c r="K21" s="360">
        <v>4</v>
      </c>
      <c r="L21" s="325">
        <v>4</v>
      </c>
      <c r="M21" s="329">
        <v>0</v>
      </c>
      <c r="N21" s="324">
        <v>5</v>
      </c>
      <c r="O21" s="325">
        <v>0</v>
      </c>
      <c r="P21" s="326">
        <v>0</v>
      </c>
      <c r="Q21" s="327">
        <v>0</v>
      </c>
      <c r="R21" s="328">
        <v>0</v>
      </c>
      <c r="S21" s="326">
        <v>0</v>
      </c>
      <c r="T21" s="326">
        <v>3</v>
      </c>
      <c r="U21" s="326">
        <v>0</v>
      </c>
      <c r="V21" s="327">
        <v>0</v>
      </c>
      <c r="W21" s="294"/>
      <c r="X21" s="47"/>
      <c r="Y21" s="47"/>
      <c r="Z21" s="47"/>
      <c r="AA21" s="47"/>
      <c r="AB21" s="296"/>
      <c r="AC21" s="298" t="s">
        <v>2</v>
      </c>
      <c r="AD21" s="10">
        <f t="shared" si="0"/>
        <v>47.5</v>
      </c>
      <c r="AE21" s="372" t="s">
        <v>117</v>
      </c>
      <c r="AF21" s="23" t="s">
        <v>116</v>
      </c>
      <c r="AG21" s="370"/>
      <c r="AI21" s="128" t="s">
        <v>51</v>
      </c>
    </row>
    <row r="22" spans="1:35" ht="15.75">
      <c r="A22" s="157">
        <v>21</v>
      </c>
      <c r="B22" s="49" t="s">
        <v>96</v>
      </c>
      <c r="C22" s="324">
        <v>2</v>
      </c>
      <c r="D22" s="103">
        <v>6</v>
      </c>
      <c r="E22" s="324">
        <v>2.5</v>
      </c>
      <c r="F22" s="103">
        <v>7</v>
      </c>
      <c r="G22" s="324">
        <v>5</v>
      </c>
      <c r="H22" s="325">
        <v>0</v>
      </c>
      <c r="I22" s="325">
        <v>2</v>
      </c>
      <c r="J22" s="103">
        <v>1</v>
      </c>
      <c r="K22" s="324">
        <v>5.5</v>
      </c>
      <c r="L22" s="325">
        <v>5</v>
      </c>
      <c r="M22" s="103">
        <v>1.5</v>
      </c>
      <c r="N22" s="324">
        <v>5</v>
      </c>
      <c r="O22" s="325">
        <v>5</v>
      </c>
      <c r="P22" s="326">
        <v>0</v>
      </c>
      <c r="Q22" s="327">
        <v>0</v>
      </c>
      <c r="R22" s="328">
        <v>3</v>
      </c>
      <c r="S22" s="326">
        <v>0.5</v>
      </c>
      <c r="T22" s="326">
        <v>0</v>
      </c>
      <c r="U22" s="326">
        <v>1</v>
      </c>
      <c r="V22" s="327">
        <v>0</v>
      </c>
      <c r="W22" s="294"/>
      <c r="X22" s="47"/>
      <c r="Y22" s="47"/>
      <c r="Z22" s="47"/>
      <c r="AA22" s="47"/>
      <c r="AB22" s="296"/>
      <c r="AC22" s="298" t="s">
        <v>2</v>
      </c>
      <c r="AD22" s="10">
        <f t="shared" si="0"/>
        <v>52</v>
      </c>
      <c r="AE22" s="376" t="s">
        <v>14</v>
      </c>
      <c r="AF22" s="23" t="s">
        <v>116</v>
      </c>
      <c r="AG22" s="370"/>
      <c r="AI22" s="128" t="s">
        <v>52</v>
      </c>
    </row>
    <row r="23" spans="1:35" ht="15.75">
      <c r="A23" s="136">
        <v>22</v>
      </c>
      <c r="B23" s="51" t="s">
        <v>97</v>
      </c>
      <c r="C23" s="330">
        <v>4</v>
      </c>
      <c r="D23" s="332">
        <v>8</v>
      </c>
      <c r="E23" s="331">
        <v>8</v>
      </c>
      <c r="F23" s="332">
        <v>7</v>
      </c>
      <c r="G23" s="331">
        <v>5</v>
      </c>
      <c r="H23" s="333">
        <v>0</v>
      </c>
      <c r="I23" s="333">
        <v>3</v>
      </c>
      <c r="J23" s="332">
        <v>2</v>
      </c>
      <c r="K23" s="331">
        <v>7</v>
      </c>
      <c r="L23" s="333">
        <v>5</v>
      </c>
      <c r="M23" s="332">
        <v>1.5</v>
      </c>
      <c r="N23" s="331">
        <v>5</v>
      </c>
      <c r="O23" s="333">
        <v>0</v>
      </c>
      <c r="P23" s="335">
        <v>5</v>
      </c>
      <c r="Q23" s="336">
        <v>5</v>
      </c>
      <c r="R23" s="337">
        <v>3</v>
      </c>
      <c r="S23" s="335">
        <v>0</v>
      </c>
      <c r="T23" s="335">
        <v>0</v>
      </c>
      <c r="U23" s="335">
        <v>0</v>
      </c>
      <c r="V23" s="336">
        <v>1</v>
      </c>
      <c r="W23" s="294"/>
      <c r="X23" s="47"/>
      <c r="Y23" s="47"/>
      <c r="Z23" s="47"/>
      <c r="AA23" s="47"/>
      <c r="AB23" s="296"/>
      <c r="AC23" s="299" t="s">
        <v>2</v>
      </c>
      <c r="AD23" s="11">
        <f t="shared" si="0"/>
        <v>69.5</v>
      </c>
      <c r="AE23" s="369" t="s">
        <v>16</v>
      </c>
      <c r="AF23" s="23"/>
      <c r="AG23" s="370"/>
      <c r="AI23" s="128" t="s">
        <v>53</v>
      </c>
    </row>
    <row r="24" spans="1:35" ht="15.75">
      <c r="A24" s="157">
        <v>23</v>
      </c>
      <c r="B24" s="49" t="s">
        <v>98</v>
      </c>
      <c r="C24" s="324">
        <v>1</v>
      </c>
      <c r="D24" s="103">
        <v>8</v>
      </c>
      <c r="E24" s="324">
        <v>8</v>
      </c>
      <c r="F24" s="103">
        <v>6</v>
      </c>
      <c r="G24" s="324">
        <v>5</v>
      </c>
      <c r="H24" s="325">
        <v>0</v>
      </c>
      <c r="I24" s="325">
        <v>2.5</v>
      </c>
      <c r="J24" s="103">
        <v>0</v>
      </c>
      <c r="K24" s="324">
        <v>5.5</v>
      </c>
      <c r="L24" s="325">
        <v>3</v>
      </c>
      <c r="M24" s="103">
        <v>0</v>
      </c>
      <c r="N24" s="324">
        <v>0</v>
      </c>
      <c r="O24" s="325">
        <v>0</v>
      </c>
      <c r="P24" s="326">
        <v>0</v>
      </c>
      <c r="Q24" s="327">
        <v>0</v>
      </c>
      <c r="R24" s="328">
        <v>3</v>
      </c>
      <c r="S24" s="326">
        <v>0</v>
      </c>
      <c r="T24" s="326">
        <v>0</v>
      </c>
      <c r="U24" s="326">
        <v>0</v>
      </c>
      <c r="V24" s="327">
        <v>0</v>
      </c>
      <c r="W24" s="294"/>
      <c r="X24" s="47"/>
      <c r="Y24" s="47"/>
      <c r="Z24" s="47"/>
      <c r="AA24" s="47"/>
      <c r="AB24" s="296"/>
      <c r="AC24" s="298" t="s">
        <v>2</v>
      </c>
      <c r="AD24" s="10">
        <f t="shared" si="0"/>
        <v>42</v>
      </c>
      <c r="AE24" s="372" t="s">
        <v>117</v>
      </c>
      <c r="AF24" s="23"/>
      <c r="AG24" s="370"/>
      <c r="AI24" s="128" t="s">
        <v>54</v>
      </c>
    </row>
    <row r="25" spans="1:35" ht="15.75" thickBot="1">
      <c r="A25" s="284">
        <v>25</v>
      </c>
      <c r="B25" s="283" t="s">
        <v>99</v>
      </c>
      <c r="C25" s="361">
        <v>3.5</v>
      </c>
      <c r="D25" s="362">
        <v>7</v>
      </c>
      <c r="E25" s="361">
        <v>3</v>
      </c>
      <c r="F25" s="362">
        <v>7</v>
      </c>
      <c r="G25" s="361">
        <v>5</v>
      </c>
      <c r="H25" s="363">
        <v>0</v>
      </c>
      <c r="I25" s="363">
        <v>1.5</v>
      </c>
      <c r="J25" s="362">
        <v>0.5</v>
      </c>
      <c r="K25" s="361">
        <v>2.5</v>
      </c>
      <c r="L25" s="363">
        <v>0</v>
      </c>
      <c r="M25" s="362">
        <v>0.5</v>
      </c>
      <c r="N25" s="361">
        <v>5</v>
      </c>
      <c r="O25" s="363">
        <v>0</v>
      </c>
      <c r="P25" s="364">
        <v>5</v>
      </c>
      <c r="Q25" s="365">
        <v>5</v>
      </c>
      <c r="R25" s="366">
        <v>3</v>
      </c>
      <c r="S25" s="364">
        <v>0</v>
      </c>
      <c r="T25" s="364">
        <v>0</v>
      </c>
      <c r="U25" s="364">
        <v>0</v>
      </c>
      <c r="V25" s="365">
        <v>1</v>
      </c>
      <c r="W25" s="295"/>
      <c r="X25" s="48"/>
      <c r="Y25" s="48"/>
      <c r="Z25" s="48"/>
      <c r="AA25" s="48"/>
      <c r="AB25" s="297"/>
      <c r="AC25" s="300" t="s">
        <v>2</v>
      </c>
      <c r="AD25" s="282">
        <f t="shared" si="0"/>
        <v>49.5</v>
      </c>
      <c r="AE25" s="377" t="s">
        <v>14</v>
      </c>
      <c r="AF25" s="92"/>
      <c r="AG25" s="373"/>
    </row>
    <row r="26" spans="1:35" ht="15">
      <c r="A26" s="170">
        <v>26</v>
      </c>
      <c r="B26" s="171" t="s">
        <v>100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6"/>
      <c r="Q26" s="56"/>
      <c r="R26" s="56"/>
      <c r="S26" s="56"/>
      <c r="T26" s="56"/>
      <c r="U26" s="56"/>
      <c r="V26" s="56"/>
      <c r="W26" s="45"/>
      <c r="X26" s="45"/>
      <c r="Y26" s="45"/>
      <c r="Z26" s="45"/>
      <c r="AA26" s="45"/>
      <c r="AB26" s="46"/>
      <c r="AC26" s="32" t="s">
        <v>2</v>
      </c>
      <c r="AD26" s="7">
        <f t="shared" si="0"/>
        <v>0</v>
      </c>
      <c r="AE26" s="173"/>
      <c r="AF26" s="23"/>
      <c r="AG26" s="174"/>
    </row>
    <row r="33" spans="1:6">
      <c r="A33" s="323">
        <v>7</v>
      </c>
      <c r="B33" s="323" t="s">
        <v>85</v>
      </c>
      <c r="C33" s="25">
        <v>0</v>
      </c>
      <c r="D33" s="384"/>
      <c r="E33" s="323"/>
      <c r="F33" s="323"/>
    </row>
    <row r="34" spans="1:6">
      <c r="A34" s="323">
        <v>26</v>
      </c>
      <c r="B34" s="323" t="s">
        <v>100</v>
      </c>
      <c r="C34" s="25">
        <v>0</v>
      </c>
      <c r="D34" s="384"/>
      <c r="E34" s="323"/>
      <c r="F34" s="323"/>
    </row>
    <row r="35" spans="1:6">
      <c r="A35" s="323">
        <v>11</v>
      </c>
      <c r="B35" s="323" t="s">
        <v>88</v>
      </c>
      <c r="C35" s="25">
        <v>31</v>
      </c>
      <c r="D35" s="384" t="s">
        <v>117</v>
      </c>
      <c r="E35" s="323"/>
      <c r="F35" s="323"/>
    </row>
    <row r="36" spans="1:6">
      <c r="A36" s="323">
        <v>23</v>
      </c>
      <c r="B36" s="323" t="s">
        <v>98</v>
      </c>
      <c r="C36" s="25">
        <v>42</v>
      </c>
      <c r="D36" s="384" t="s">
        <v>117</v>
      </c>
      <c r="E36" s="323"/>
      <c r="F36" s="323"/>
    </row>
    <row r="37" spans="1:6">
      <c r="A37" s="323">
        <v>20</v>
      </c>
      <c r="B37" s="323" t="s">
        <v>6</v>
      </c>
      <c r="C37" s="25">
        <v>47.5</v>
      </c>
      <c r="D37" s="384" t="s">
        <v>117</v>
      </c>
      <c r="E37" s="323"/>
      <c r="F37" s="323"/>
    </row>
    <row r="38" spans="1:6">
      <c r="A38" s="24">
        <v>25</v>
      </c>
      <c r="B38" s="24" t="s">
        <v>99</v>
      </c>
      <c r="C38" s="25">
        <v>49.5</v>
      </c>
      <c r="D38" s="277" t="s">
        <v>14</v>
      </c>
      <c r="E38" s="2"/>
      <c r="F38" s="2"/>
    </row>
    <row r="39" spans="1:6">
      <c r="A39" s="24">
        <v>18</v>
      </c>
      <c r="B39" s="24" t="s">
        <v>94</v>
      </c>
      <c r="C39" s="25">
        <v>51</v>
      </c>
      <c r="D39" s="277" t="s">
        <v>14</v>
      </c>
      <c r="E39" s="2"/>
      <c r="F39" s="2"/>
    </row>
    <row r="40" spans="1:6">
      <c r="A40" s="24">
        <v>14</v>
      </c>
      <c r="B40" s="24" t="s">
        <v>91</v>
      </c>
      <c r="C40" s="25">
        <v>52</v>
      </c>
      <c r="D40" s="277" t="s">
        <v>14</v>
      </c>
      <c r="E40" s="2"/>
      <c r="F40" s="2"/>
    </row>
    <row r="41" spans="1:6">
      <c r="A41" s="24">
        <v>21</v>
      </c>
      <c r="B41" s="24" t="s">
        <v>96</v>
      </c>
      <c r="C41" s="25">
        <v>52</v>
      </c>
      <c r="D41" s="277" t="s">
        <v>14</v>
      </c>
      <c r="E41" s="2"/>
      <c r="F41" s="2"/>
    </row>
    <row r="42" spans="1:6">
      <c r="A42" s="24">
        <v>16</v>
      </c>
      <c r="B42" s="24" t="s">
        <v>93</v>
      </c>
      <c r="C42" s="25">
        <v>55.5</v>
      </c>
      <c r="D42" s="277" t="s">
        <v>14</v>
      </c>
      <c r="E42" s="2"/>
      <c r="F42" s="2"/>
    </row>
    <row r="43" spans="1:6">
      <c r="A43" s="24">
        <v>17</v>
      </c>
      <c r="B43" s="24" t="s">
        <v>5</v>
      </c>
      <c r="C43" s="25">
        <v>61</v>
      </c>
      <c r="D43" s="277" t="s">
        <v>14</v>
      </c>
      <c r="E43" s="2"/>
      <c r="F43" s="2"/>
    </row>
    <row r="44" spans="1:6">
      <c r="A44" s="385">
        <v>4</v>
      </c>
      <c r="B44" s="385" t="s">
        <v>83</v>
      </c>
      <c r="C44" s="25">
        <v>69.5</v>
      </c>
      <c r="D44" s="382" t="s">
        <v>16</v>
      </c>
      <c r="E44" s="385"/>
      <c r="F44" s="385"/>
    </row>
    <row r="45" spans="1:6">
      <c r="A45" s="385">
        <v>19</v>
      </c>
      <c r="B45" s="385" t="s">
        <v>95</v>
      </c>
      <c r="C45" s="25">
        <v>69.5</v>
      </c>
      <c r="D45" s="382" t="s">
        <v>16</v>
      </c>
      <c r="E45" s="385"/>
      <c r="F45" s="385"/>
    </row>
    <row r="46" spans="1:6">
      <c r="A46" s="385">
        <v>22</v>
      </c>
      <c r="B46" s="385" t="s">
        <v>97</v>
      </c>
      <c r="C46" s="25">
        <v>69.5</v>
      </c>
      <c r="D46" s="382" t="s">
        <v>16</v>
      </c>
      <c r="E46" s="385"/>
      <c r="F46" s="385"/>
    </row>
    <row r="47" spans="1:6">
      <c r="A47" s="385">
        <v>2</v>
      </c>
      <c r="B47" s="385" t="s">
        <v>81</v>
      </c>
      <c r="C47" s="25">
        <v>70</v>
      </c>
      <c r="D47" s="382" t="s">
        <v>16</v>
      </c>
      <c r="E47" s="385"/>
      <c r="F47" s="385"/>
    </row>
    <row r="48" spans="1:6">
      <c r="A48" s="385">
        <v>12</v>
      </c>
      <c r="B48" s="385" t="s">
        <v>89</v>
      </c>
      <c r="C48" s="25">
        <v>71.5</v>
      </c>
      <c r="D48" s="382" t="s">
        <v>16</v>
      </c>
      <c r="E48" s="385"/>
      <c r="F48" s="385"/>
    </row>
    <row r="49" spans="1:6">
      <c r="A49" s="385">
        <v>13</v>
      </c>
      <c r="B49" s="385" t="s">
        <v>90</v>
      </c>
      <c r="C49" s="25">
        <v>73</v>
      </c>
      <c r="D49" s="382" t="s">
        <v>16</v>
      </c>
      <c r="E49" s="385"/>
      <c r="F49" s="385"/>
    </row>
    <row r="50" spans="1:6">
      <c r="A50" s="385">
        <v>15</v>
      </c>
      <c r="B50" s="385" t="s">
        <v>92</v>
      </c>
      <c r="C50" s="25">
        <v>73</v>
      </c>
      <c r="D50" s="382" t="s">
        <v>16</v>
      </c>
      <c r="E50" s="385"/>
      <c r="F50" s="385"/>
    </row>
    <row r="51" spans="1:6">
      <c r="A51" s="385">
        <v>1</v>
      </c>
      <c r="B51" s="385" t="s">
        <v>80</v>
      </c>
      <c r="C51" s="25">
        <v>74</v>
      </c>
      <c r="D51" s="382" t="s">
        <v>16</v>
      </c>
      <c r="E51" s="385"/>
      <c r="F51" s="385"/>
    </row>
    <row r="52" spans="1:6">
      <c r="A52" s="385">
        <v>3</v>
      </c>
      <c r="B52" s="385" t="s">
        <v>82</v>
      </c>
      <c r="C52" s="25">
        <v>75.5</v>
      </c>
      <c r="D52" s="382" t="s">
        <v>16</v>
      </c>
      <c r="E52" s="385"/>
      <c r="F52" s="385"/>
    </row>
    <row r="53" spans="1:6">
      <c r="A53" s="385">
        <v>8</v>
      </c>
      <c r="B53" s="385" t="s">
        <v>86</v>
      </c>
      <c r="C53" s="25">
        <v>80</v>
      </c>
      <c r="D53" s="382" t="s">
        <v>16</v>
      </c>
      <c r="E53" s="385"/>
      <c r="F53" s="385"/>
    </row>
    <row r="54" spans="1:6">
      <c r="A54" s="386">
        <v>5</v>
      </c>
      <c r="B54" s="386" t="s">
        <v>84</v>
      </c>
      <c r="C54" s="25">
        <v>90</v>
      </c>
      <c r="D54" s="383" t="s">
        <v>15</v>
      </c>
      <c r="E54" s="386"/>
      <c r="F54" s="386"/>
    </row>
    <row r="55" spans="1:6">
      <c r="A55" s="386">
        <v>10</v>
      </c>
      <c r="B55" s="386" t="s">
        <v>87</v>
      </c>
      <c r="C55" s="25">
        <v>97.5</v>
      </c>
      <c r="D55" s="383" t="s">
        <v>15</v>
      </c>
      <c r="E55" s="386"/>
      <c r="F55" s="386"/>
    </row>
    <row r="56" spans="1:6">
      <c r="A56" s="4"/>
      <c r="B56" s="4"/>
      <c r="C56" s="177"/>
      <c r="D56" s="381"/>
    </row>
    <row r="57" spans="1:6">
      <c r="A57" s="2"/>
      <c r="B57" s="2"/>
      <c r="C57" s="25"/>
      <c r="D57" s="278"/>
    </row>
  </sheetData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2"/>
  <sheetViews>
    <sheetView zoomScale="84" zoomScaleNormal="84" workbookViewId="0">
      <selection activeCell="F75" sqref="F75"/>
    </sheetView>
  </sheetViews>
  <sheetFormatPr defaultRowHeight="12.75"/>
  <cols>
    <col min="1" max="1" width="3.42578125" customWidth="1"/>
    <col min="2" max="2" width="21.85546875" customWidth="1"/>
    <col min="3" max="3" width="12.28515625" customWidth="1"/>
    <col min="4" max="4" width="11.85546875" customWidth="1"/>
    <col min="5" max="5" width="15.5703125" customWidth="1"/>
    <col min="6" max="6" width="20.28515625" customWidth="1"/>
    <col min="7" max="7" width="18.5703125" customWidth="1"/>
    <col min="8" max="8" width="14.28515625" customWidth="1"/>
    <col min="9" max="9" width="13.28515625" customWidth="1"/>
    <col min="10" max="10" width="6.28515625" customWidth="1"/>
    <col min="11" max="11" width="12.28515625" customWidth="1"/>
    <col min="12" max="12" width="9.85546875" customWidth="1"/>
    <col min="13" max="13" width="2.42578125" customWidth="1"/>
    <col min="14" max="14" width="9.42578125" customWidth="1"/>
    <col min="15" max="15" width="9.5703125" customWidth="1"/>
    <col min="16" max="16" width="9.140625" customWidth="1"/>
    <col min="18" max="18" width="5.42578125" customWidth="1"/>
    <col min="19" max="19" width="2.5703125" customWidth="1"/>
    <col min="20" max="21" width="4.42578125" customWidth="1"/>
    <col min="22" max="22" width="3" customWidth="1"/>
    <col min="23" max="23" width="4.140625" customWidth="1"/>
  </cols>
  <sheetData>
    <row r="1" spans="1:23" ht="16.5" thickBot="1">
      <c r="A1" s="63" t="s">
        <v>26</v>
      </c>
      <c r="E1" s="460"/>
      <c r="F1" s="459" t="s">
        <v>42</v>
      </c>
      <c r="G1" s="461"/>
    </row>
    <row r="2" spans="1:23" ht="13.5" thickBot="1">
      <c r="C2" s="88"/>
      <c r="D2" s="89"/>
      <c r="E2" s="89"/>
      <c r="F2" s="90" t="s">
        <v>44</v>
      </c>
      <c r="G2" s="89"/>
      <c r="H2" s="86" t="s">
        <v>45</v>
      </c>
      <c r="I2" s="89"/>
      <c r="J2" s="90" t="s">
        <v>119</v>
      </c>
      <c r="K2" s="91"/>
      <c r="L2" s="86" t="s">
        <v>27</v>
      </c>
      <c r="N2" s="643" t="s">
        <v>28</v>
      </c>
      <c r="O2" s="644"/>
      <c r="P2" s="644"/>
      <c r="Q2" s="645"/>
      <c r="R2" s="646"/>
    </row>
    <row r="3" spans="1:23" ht="13.5" thickBot="1">
      <c r="C3" s="93" t="s">
        <v>118</v>
      </c>
      <c r="D3" s="94"/>
      <c r="E3" s="95"/>
      <c r="F3" s="93" t="s">
        <v>46</v>
      </c>
      <c r="G3" s="95"/>
      <c r="H3" s="96" t="s">
        <v>43</v>
      </c>
      <c r="I3" s="100"/>
      <c r="J3" s="92"/>
      <c r="K3" s="85"/>
      <c r="L3" s="87" t="s">
        <v>29</v>
      </c>
      <c r="N3" s="647" t="s">
        <v>29</v>
      </c>
      <c r="O3" s="648"/>
      <c r="P3" s="649"/>
      <c r="Q3" s="650" t="s">
        <v>30</v>
      </c>
      <c r="R3" s="651"/>
    </row>
    <row r="4" spans="1:23" ht="13.5" thickBot="1">
      <c r="C4" s="107" t="s">
        <v>31</v>
      </c>
      <c r="D4" s="108" t="s">
        <v>32</v>
      </c>
      <c r="E4" s="109" t="s">
        <v>33</v>
      </c>
      <c r="F4" s="110" t="s">
        <v>79</v>
      </c>
      <c r="G4" s="111" t="s">
        <v>34</v>
      </c>
      <c r="H4" s="112" t="s">
        <v>47</v>
      </c>
      <c r="I4" s="113" t="s">
        <v>49</v>
      </c>
      <c r="J4" s="114" t="s">
        <v>35</v>
      </c>
      <c r="K4" s="115" t="s">
        <v>48</v>
      </c>
      <c r="L4" s="116" t="s">
        <v>36</v>
      </c>
      <c r="N4" s="65" t="s">
        <v>37</v>
      </c>
      <c r="O4" s="18" t="s">
        <v>38</v>
      </c>
      <c r="P4" s="12" t="s">
        <v>39</v>
      </c>
      <c r="Q4" s="641" t="s">
        <v>40</v>
      </c>
      <c r="R4" s="642"/>
      <c r="T4" s="127"/>
      <c r="U4" s="134"/>
      <c r="V4" s="134"/>
    </row>
    <row r="5" spans="1:23" ht="15" thickBot="1">
      <c r="A5" s="13">
        <v>1</v>
      </c>
      <c r="B5" s="61" t="s">
        <v>80</v>
      </c>
      <c r="C5" s="367">
        <v>79.5</v>
      </c>
      <c r="D5" s="388">
        <v>74</v>
      </c>
      <c r="E5" s="117">
        <f>AVERAGE(C5:D5)</f>
        <v>76.75</v>
      </c>
      <c r="F5" s="400">
        <v>92</v>
      </c>
      <c r="G5" s="118">
        <f t="shared" ref="G5:G27" si="0">AVERAGE(F5:F5)</f>
        <v>92</v>
      </c>
      <c r="H5" s="119">
        <v>80</v>
      </c>
      <c r="I5" s="405">
        <v>86</v>
      </c>
      <c r="J5" s="120"/>
      <c r="K5" s="119">
        <f>AVERAGE(I5:J5)</f>
        <v>86</v>
      </c>
      <c r="L5" s="411">
        <f>AVERAGE(E5*65+G5*10+H5*5+K5*20)/100</f>
        <v>80.287499999999994</v>
      </c>
      <c r="N5" s="66">
        <v>80.287499999999994</v>
      </c>
      <c r="O5" s="67"/>
      <c r="P5" s="68"/>
      <c r="Q5" s="417">
        <f>AVERAGE(N5:P5)</f>
        <v>80.287499999999994</v>
      </c>
      <c r="R5" s="279">
        <v>4</v>
      </c>
      <c r="T5" s="23"/>
      <c r="U5" s="23"/>
      <c r="V5" s="134"/>
      <c r="W5" s="127"/>
    </row>
    <row r="6" spans="1:23" ht="15" thickBot="1">
      <c r="A6" s="15">
        <v>2</v>
      </c>
      <c r="B6" s="10" t="s">
        <v>81</v>
      </c>
      <c r="C6" s="371">
        <v>90</v>
      </c>
      <c r="D6" s="389">
        <v>70</v>
      </c>
      <c r="E6" s="97">
        <f t="shared" ref="E6:E27" si="1">AVERAGE(C6:D6)</f>
        <v>80</v>
      </c>
      <c r="F6" s="401">
        <v>84</v>
      </c>
      <c r="G6" s="99">
        <f t="shared" si="0"/>
        <v>84</v>
      </c>
      <c r="H6" s="102">
        <v>83</v>
      </c>
      <c r="I6" s="406">
        <v>94</v>
      </c>
      <c r="J6" s="80"/>
      <c r="K6" s="101">
        <f t="shared" ref="K6:K27" si="2">AVERAGE(I6:J6)</f>
        <v>94</v>
      </c>
      <c r="L6" s="411">
        <f t="shared" ref="L6:L27" si="3">AVERAGE(E6*70+G6*10+H6*5+K6*15)/100</f>
        <v>82.65</v>
      </c>
      <c r="N6" s="69">
        <v>82.65</v>
      </c>
      <c r="O6" s="70"/>
      <c r="P6" s="71"/>
      <c r="Q6" s="418">
        <f>AVERAGE(N6:P6)</f>
        <v>82.65</v>
      </c>
      <c r="R6" s="72">
        <v>4</v>
      </c>
      <c r="T6" s="23"/>
      <c r="U6" s="23"/>
      <c r="V6" s="134"/>
      <c r="W6" s="127"/>
    </row>
    <row r="7" spans="1:23" ht="15" thickBot="1">
      <c r="A7" s="15">
        <v>3</v>
      </c>
      <c r="B7" s="10" t="s">
        <v>82</v>
      </c>
      <c r="C7" s="369">
        <v>72.5</v>
      </c>
      <c r="D7" s="389">
        <v>75.5</v>
      </c>
      <c r="E7" s="97">
        <f t="shared" si="1"/>
        <v>74</v>
      </c>
      <c r="F7" s="401">
        <v>85</v>
      </c>
      <c r="G7" s="99">
        <f t="shared" si="0"/>
        <v>85</v>
      </c>
      <c r="H7" s="102">
        <v>77</v>
      </c>
      <c r="I7" s="406">
        <v>85</v>
      </c>
      <c r="J7" s="80"/>
      <c r="K7" s="101">
        <f t="shared" si="2"/>
        <v>85</v>
      </c>
      <c r="L7" s="411">
        <f t="shared" si="3"/>
        <v>76.900000000000006</v>
      </c>
      <c r="N7" s="69">
        <v>76.900000000000006</v>
      </c>
      <c r="O7" s="70"/>
      <c r="P7" s="71"/>
      <c r="Q7" s="418">
        <f t="shared" ref="Q7:Q27" si="4">AVERAGE(N7:P7)</f>
        <v>76.900000000000006</v>
      </c>
      <c r="R7" s="72">
        <v>4</v>
      </c>
      <c r="T7" s="23"/>
      <c r="U7" s="23"/>
      <c r="V7" s="134"/>
      <c r="W7" s="127"/>
    </row>
    <row r="8" spans="1:23" ht="15" thickBot="1">
      <c r="A8" s="16">
        <v>4</v>
      </c>
      <c r="B8" s="11" t="s">
        <v>83</v>
      </c>
      <c r="C8" s="376">
        <v>61.5</v>
      </c>
      <c r="D8" s="389">
        <v>69.5</v>
      </c>
      <c r="E8" s="97">
        <f t="shared" si="1"/>
        <v>65.5</v>
      </c>
      <c r="F8" s="401">
        <v>60</v>
      </c>
      <c r="G8" s="99">
        <f t="shared" si="0"/>
        <v>60</v>
      </c>
      <c r="H8" s="102">
        <v>67</v>
      </c>
      <c r="I8" s="406">
        <v>80</v>
      </c>
      <c r="J8" s="80"/>
      <c r="K8" s="101">
        <f t="shared" si="2"/>
        <v>80</v>
      </c>
      <c r="L8" s="411">
        <f t="shared" si="3"/>
        <v>67.2</v>
      </c>
      <c r="N8" s="69">
        <v>67.2</v>
      </c>
      <c r="O8" s="70"/>
      <c r="P8" s="71"/>
      <c r="Q8" s="418">
        <f t="shared" si="4"/>
        <v>67.2</v>
      </c>
      <c r="R8" s="72">
        <v>3</v>
      </c>
      <c r="T8" s="23"/>
      <c r="U8" s="23"/>
      <c r="V8" s="134"/>
      <c r="W8" s="127"/>
    </row>
    <row r="9" spans="1:23" ht="15" thickBot="1">
      <c r="A9" s="15">
        <v>5</v>
      </c>
      <c r="B9" s="10" t="s">
        <v>84</v>
      </c>
      <c r="C9" s="369">
        <v>77</v>
      </c>
      <c r="D9" s="387">
        <v>90</v>
      </c>
      <c r="E9" s="97">
        <f t="shared" si="1"/>
        <v>83.5</v>
      </c>
      <c r="F9" s="401">
        <v>88</v>
      </c>
      <c r="G9" s="99">
        <f t="shared" si="0"/>
        <v>88</v>
      </c>
      <c r="H9" s="102">
        <v>84</v>
      </c>
      <c r="I9" s="406">
        <v>84</v>
      </c>
      <c r="J9" s="80"/>
      <c r="K9" s="101">
        <f t="shared" si="2"/>
        <v>84</v>
      </c>
      <c r="L9" s="411">
        <f t="shared" si="3"/>
        <v>84.05</v>
      </c>
      <c r="N9" s="69">
        <v>84.05</v>
      </c>
      <c r="O9" s="70"/>
      <c r="P9" s="71"/>
      <c r="Q9" s="418">
        <f t="shared" si="4"/>
        <v>84.05</v>
      </c>
      <c r="R9" s="72">
        <v>4</v>
      </c>
      <c r="T9" s="23"/>
      <c r="U9" s="23"/>
      <c r="V9" s="134"/>
      <c r="W9" s="127"/>
    </row>
    <row r="10" spans="1:23" ht="13.5" customHeight="1" thickBot="1">
      <c r="A10" s="322">
        <v>7</v>
      </c>
      <c r="B10" s="321" t="s">
        <v>85</v>
      </c>
      <c r="C10" s="369">
        <v>83</v>
      </c>
      <c r="D10" s="104">
        <v>0</v>
      </c>
      <c r="E10" s="434">
        <f t="shared" si="1"/>
        <v>41.5</v>
      </c>
      <c r="F10" s="401">
        <v>55</v>
      </c>
      <c r="G10" s="99">
        <f t="shared" si="0"/>
        <v>55</v>
      </c>
      <c r="H10" s="401">
        <v>65</v>
      </c>
      <c r="I10" s="406">
        <v>60</v>
      </c>
      <c r="J10" s="80"/>
      <c r="K10" s="101">
        <f t="shared" si="2"/>
        <v>60</v>
      </c>
      <c r="L10" s="411">
        <f t="shared" si="3"/>
        <v>46.8</v>
      </c>
      <c r="N10" s="69">
        <v>45.3</v>
      </c>
      <c r="O10" s="70"/>
      <c r="P10" s="71"/>
      <c r="Q10" s="418">
        <f t="shared" si="4"/>
        <v>45.3</v>
      </c>
      <c r="R10" s="72">
        <v>2</v>
      </c>
      <c r="T10" s="23"/>
      <c r="U10" s="23"/>
      <c r="V10" s="134"/>
      <c r="W10" s="127"/>
    </row>
    <row r="11" spans="1:23" ht="15" thickBot="1">
      <c r="A11" s="157">
        <v>8</v>
      </c>
      <c r="B11" s="49" t="s">
        <v>86</v>
      </c>
      <c r="C11" s="369">
        <v>82.5</v>
      </c>
      <c r="D11" s="389">
        <v>80</v>
      </c>
      <c r="E11" s="97">
        <f t="shared" si="1"/>
        <v>81.25</v>
      </c>
      <c r="F11" s="401">
        <v>90</v>
      </c>
      <c r="G11" s="99">
        <f t="shared" si="0"/>
        <v>90</v>
      </c>
      <c r="H11" s="102">
        <v>83</v>
      </c>
      <c r="I11" s="406">
        <v>85</v>
      </c>
      <c r="J11" s="80"/>
      <c r="K11" s="101">
        <f t="shared" si="2"/>
        <v>85</v>
      </c>
      <c r="L11" s="411">
        <f t="shared" si="3"/>
        <v>82.775000000000006</v>
      </c>
      <c r="N11" s="69">
        <v>82.775000000000006</v>
      </c>
      <c r="O11" s="70"/>
      <c r="P11" s="71"/>
      <c r="Q11" s="418">
        <f t="shared" si="4"/>
        <v>82.775000000000006</v>
      </c>
      <c r="R11" s="72">
        <v>4</v>
      </c>
      <c r="T11" s="23"/>
      <c r="U11" s="23"/>
      <c r="V11" s="134"/>
      <c r="W11" s="127"/>
    </row>
    <row r="12" spans="1:23" ht="12.75" customHeight="1">
      <c r="A12" s="136">
        <v>10</v>
      </c>
      <c r="B12" s="51" t="s">
        <v>87</v>
      </c>
      <c r="C12" s="378">
        <v>85.5</v>
      </c>
      <c r="D12" s="390">
        <v>97.5</v>
      </c>
      <c r="E12" s="391">
        <f t="shared" si="1"/>
        <v>91.5</v>
      </c>
      <c r="F12" s="402">
        <v>98</v>
      </c>
      <c r="G12" s="392">
        <f t="shared" si="0"/>
        <v>98</v>
      </c>
      <c r="H12" s="393">
        <v>92</v>
      </c>
      <c r="I12" s="407">
        <v>90</v>
      </c>
      <c r="J12" s="394"/>
      <c r="K12" s="395">
        <f t="shared" si="2"/>
        <v>90</v>
      </c>
      <c r="L12" s="412">
        <f t="shared" si="3"/>
        <v>91.95</v>
      </c>
      <c r="N12" s="396">
        <v>91.95</v>
      </c>
      <c r="O12" s="397"/>
      <c r="P12" s="398"/>
      <c r="Q12" s="419">
        <f t="shared" si="4"/>
        <v>91.95</v>
      </c>
      <c r="R12" s="399">
        <v>5</v>
      </c>
      <c r="T12" s="23"/>
      <c r="U12" s="23"/>
      <c r="V12" s="134"/>
      <c r="W12" s="127"/>
    </row>
    <row r="13" spans="1:23" ht="14.25">
      <c r="A13" s="157">
        <v>11</v>
      </c>
      <c r="B13" s="49" t="s">
        <v>88</v>
      </c>
      <c r="C13" s="376">
        <v>63.5</v>
      </c>
      <c r="D13" s="104">
        <v>31</v>
      </c>
      <c r="E13" s="435">
        <f t="shared" si="1"/>
        <v>47.25</v>
      </c>
      <c r="F13" s="401">
        <v>85</v>
      </c>
      <c r="G13" s="124">
        <f t="shared" si="0"/>
        <v>85</v>
      </c>
      <c r="H13" s="102">
        <v>52</v>
      </c>
      <c r="I13" s="408">
        <v>52</v>
      </c>
      <c r="J13" s="80"/>
      <c r="K13" s="102">
        <f t="shared" si="2"/>
        <v>52</v>
      </c>
      <c r="L13" s="413">
        <f t="shared" si="3"/>
        <v>51.975000000000001</v>
      </c>
      <c r="M13" s="416"/>
      <c r="N13" s="69">
        <v>51.975000000000001</v>
      </c>
      <c r="O13" s="70"/>
      <c r="P13" s="71"/>
      <c r="Q13" s="418">
        <f t="shared" si="4"/>
        <v>51.975000000000001</v>
      </c>
      <c r="R13" s="72">
        <v>3</v>
      </c>
      <c r="T13" s="23"/>
      <c r="U13" s="23"/>
      <c r="V13" s="134"/>
      <c r="W13" s="127"/>
    </row>
    <row r="14" spans="1:23" ht="15" thickBot="1">
      <c r="A14" s="26">
        <v>12</v>
      </c>
      <c r="B14" s="50" t="s">
        <v>89</v>
      </c>
      <c r="C14" s="376">
        <v>61</v>
      </c>
      <c r="D14" s="389">
        <v>71.5</v>
      </c>
      <c r="E14" s="123">
        <f t="shared" si="1"/>
        <v>66.25</v>
      </c>
      <c r="F14" s="401">
        <v>60</v>
      </c>
      <c r="G14" s="124">
        <f t="shared" si="0"/>
        <v>60</v>
      </c>
      <c r="H14" s="430">
        <v>60</v>
      </c>
      <c r="I14" s="408">
        <v>62</v>
      </c>
      <c r="J14" s="80"/>
      <c r="K14" s="102">
        <f t="shared" si="2"/>
        <v>62</v>
      </c>
      <c r="L14" s="413">
        <f t="shared" si="3"/>
        <v>64.674999999999997</v>
      </c>
      <c r="M14" s="416"/>
      <c r="N14" s="69">
        <v>64.674999999999997</v>
      </c>
      <c r="O14" s="70"/>
      <c r="P14" s="71"/>
      <c r="Q14" s="418">
        <f t="shared" si="4"/>
        <v>64.674999999999997</v>
      </c>
      <c r="R14" s="72">
        <v>3</v>
      </c>
      <c r="T14" s="23" t="s">
        <v>108</v>
      </c>
      <c r="U14" s="23"/>
      <c r="V14" s="134"/>
      <c r="W14" s="127"/>
    </row>
    <row r="15" spans="1:23" ht="16.5" customHeight="1" thickBot="1">
      <c r="A15" s="312">
        <v>13</v>
      </c>
      <c r="B15" s="313" t="s">
        <v>90</v>
      </c>
      <c r="C15" s="369">
        <v>78</v>
      </c>
      <c r="D15" s="389">
        <v>73</v>
      </c>
      <c r="E15" s="123">
        <f t="shared" si="1"/>
        <v>75.5</v>
      </c>
      <c r="F15" s="401">
        <v>60</v>
      </c>
      <c r="G15" s="124">
        <f t="shared" si="0"/>
        <v>60</v>
      </c>
      <c r="H15" s="433">
        <v>50</v>
      </c>
      <c r="I15" s="408">
        <v>84</v>
      </c>
      <c r="J15" s="80"/>
      <c r="K15" s="102">
        <f t="shared" si="2"/>
        <v>84</v>
      </c>
      <c r="L15" s="413">
        <f t="shared" si="3"/>
        <v>73.95</v>
      </c>
      <c r="M15" s="416"/>
      <c r="N15" s="69">
        <v>73.95</v>
      </c>
      <c r="O15" s="70"/>
      <c r="P15" s="71"/>
      <c r="Q15" s="418">
        <f t="shared" si="4"/>
        <v>73.95</v>
      </c>
      <c r="R15" s="72">
        <v>4</v>
      </c>
      <c r="T15" s="23" t="s">
        <v>109</v>
      </c>
      <c r="U15" s="23" t="s">
        <v>116</v>
      </c>
      <c r="V15" s="134"/>
      <c r="W15" s="127"/>
    </row>
    <row r="16" spans="1:23" ht="14.25">
      <c r="A16" s="309">
        <v>14</v>
      </c>
      <c r="B16" s="310" t="s">
        <v>91</v>
      </c>
      <c r="C16" s="369">
        <v>75.5</v>
      </c>
      <c r="D16" s="105">
        <v>52</v>
      </c>
      <c r="E16" s="123">
        <f t="shared" si="1"/>
        <v>63.75</v>
      </c>
      <c r="F16" s="401">
        <v>70</v>
      </c>
      <c r="G16" s="124">
        <f t="shared" si="0"/>
        <v>70</v>
      </c>
      <c r="H16" s="431">
        <v>55</v>
      </c>
      <c r="I16" s="408">
        <v>60</v>
      </c>
      <c r="J16" s="80"/>
      <c r="K16" s="102">
        <f t="shared" si="2"/>
        <v>60</v>
      </c>
      <c r="L16" s="413">
        <f t="shared" si="3"/>
        <v>63.375</v>
      </c>
      <c r="M16" s="416"/>
      <c r="N16" s="69">
        <v>63.375</v>
      </c>
      <c r="O16" s="70"/>
      <c r="P16" s="71"/>
      <c r="Q16" s="418">
        <f t="shared" si="4"/>
        <v>63.375</v>
      </c>
      <c r="R16" s="72">
        <v>3</v>
      </c>
      <c r="T16" s="23" t="s">
        <v>109</v>
      </c>
      <c r="U16" s="23"/>
      <c r="V16" s="134"/>
      <c r="W16" s="127"/>
    </row>
    <row r="17" spans="1:23" ht="14.25">
      <c r="A17" s="157">
        <v>15</v>
      </c>
      <c r="B17" s="49" t="s">
        <v>92</v>
      </c>
      <c r="C17" s="371">
        <v>89.5</v>
      </c>
      <c r="D17" s="389">
        <v>73</v>
      </c>
      <c r="E17" s="123">
        <f t="shared" si="1"/>
        <v>81.25</v>
      </c>
      <c r="F17" s="401">
        <v>50</v>
      </c>
      <c r="G17" s="124">
        <f t="shared" si="0"/>
        <v>50</v>
      </c>
      <c r="H17" s="102">
        <v>77</v>
      </c>
      <c r="I17" s="408">
        <v>78</v>
      </c>
      <c r="J17" s="80"/>
      <c r="K17" s="102">
        <f t="shared" si="2"/>
        <v>78</v>
      </c>
      <c r="L17" s="413">
        <f t="shared" si="3"/>
        <v>77.424999999999997</v>
      </c>
      <c r="M17" s="416"/>
      <c r="N17" s="69">
        <v>77.424999999999997</v>
      </c>
      <c r="O17" s="70"/>
      <c r="P17" s="71"/>
      <c r="Q17" s="418">
        <f t="shared" si="4"/>
        <v>77.424999999999997</v>
      </c>
      <c r="R17" s="72">
        <v>4</v>
      </c>
      <c r="T17" s="23"/>
      <c r="U17" s="23"/>
      <c r="V17" s="134"/>
      <c r="W17" s="127"/>
    </row>
    <row r="18" spans="1:23" ht="14.25">
      <c r="A18" s="157">
        <v>16</v>
      </c>
      <c r="B18" s="49" t="s">
        <v>93</v>
      </c>
      <c r="C18" s="376">
        <v>69</v>
      </c>
      <c r="D18" s="105">
        <v>55.5</v>
      </c>
      <c r="E18" s="123">
        <f t="shared" si="1"/>
        <v>62.25</v>
      </c>
      <c r="F18" s="401">
        <v>80</v>
      </c>
      <c r="G18" s="124">
        <f t="shared" si="0"/>
        <v>80</v>
      </c>
      <c r="H18" s="430">
        <v>63</v>
      </c>
      <c r="I18" s="408">
        <v>76</v>
      </c>
      <c r="J18" s="80"/>
      <c r="K18" s="102">
        <f t="shared" si="2"/>
        <v>76</v>
      </c>
      <c r="L18" s="413">
        <f t="shared" si="3"/>
        <v>66.125</v>
      </c>
      <c r="M18" s="416"/>
      <c r="N18" s="69">
        <v>66.125</v>
      </c>
      <c r="O18" s="70"/>
      <c r="P18" s="71"/>
      <c r="Q18" s="418">
        <f t="shared" si="4"/>
        <v>66.125</v>
      </c>
      <c r="R18" s="72">
        <v>3</v>
      </c>
      <c r="T18" s="23"/>
      <c r="U18" s="23" t="s">
        <v>116</v>
      </c>
      <c r="V18" s="134"/>
      <c r="W18" s="127"/>
    </row>
    <row r="19" spans="1:23" ht="14.25">
      <c r="A19" s="157">
        <v>17</v>
      </c>
      <c r="B19" s="49" t="s">
        <v>5</v>
      </c>
      <c r="C19" s="376">
        <v>67</v>
      </c>
      <c r="D19" s="105">
        <v>61</v>
      </c>
      <c r="E19" s="123">
        <f t="shared" si="1"/>
        <v>64</v>
      </c>
      <c r="F19" s="401">
        <v>80</v>
      </c>
      <c r="G19" s="124">
        <f t="shared" si="0"/>
        <v>80</v>
      </c>
      <c r="H19" s="102">
        <v>67</v>
      </c>
      <c r="I19" s="408">
        <v>74</v>
      </c>
      <c r="J19" s="80"/>
      <c r="K19" s="102">
        <f t="shared" si="2"/>
        <v>74</v>
      </c>
      <c r="L19" s="413">
        <f t="shared" si="3"/>
        <v>67.25</v>
      </c>
      <c r="M19" s="416"/>
      <c r="N19" s="69">
        <v>67.25</v>
      </c>
      <c r="O19" s="70"/>
      <c r="P19" s="71"/>
      <c r="Q19" s="418">
        <f t="shared" si="4"/>
        <v>67.25</v>
      </c>
      <c r="R19" s="72">
        <v>3</v>
      </c>
      <c r="T19" s="23"/>
      <c r="U19" s="23"/>
      <c r="V19" s="134"/>
      <c r="W19" s="127"/>
    </row>
    <row r="20" spans="1:23" ht="15" thickBot="1">
      <c r="A20" s="136">
        <v>18</v>
      </c>
      <c r="B20" s="51" t="s">
        <v>94</v>
      </c>
      <c r="C20" s="374">
        <v>66</v>
      </c>
      <c r="D20" s="129">
        <v>51</v>
      </c>
      <c r="E20" s="97">
        <f t="shared" si="1"/>
        <v>58.5</v>
      </c>
      <c r="F20" s="403">
        <v>60</v>
      </c>
      <c r="G20" s="99">
        <f t="shared" si="0"/>
        <v>60</v>
      </c>
      <c r="H20" s="101">
        <v>59</v>
      </c>
      <c r="I20" s="409">
        <v>60</v>
      </c>
      <c r="J20" s="79"/>
      <c r="K20" s="101">
        <f t="shared" si="2"/>
        <v>60</v>
      </c>
      <c r="L20" s="414">
        <f t="shared" si="3"/>
        <v>58.9</v>
      </c>
      <c r="N20" s="82">
        <v>58.9</v>
      </c>
      <c r="O20" s="83"/>
      <c r="P20" s="84"/>
      <c r="Q20" s="420">
        <f t="shared" si="4"/>
        <v>58.9</v>
      </c>
      <c r="R20" s="281">
        <v>3</v>
      </c>
      <c r="T20" s="23"/>
      <c r="U20" s="23"/>
      <c r="V20" s="134"/>
      <c r="W20" s="127"/>
    </row>
    <row r="21" spans="1:23" ht="15" thickBot="1">
      <c r="A21" s="157">
        <v>19</v>
      </c>
      <c r="B21" s="49" t="s">
        <v>95</v>
      </c>
      <c r="C21" s="369">
        <v>84.5</v>
      </c>
      <c r="D21" s="389">
        <v>69.5</v>
      </c>
      <c r="E21" s="97">
        <f t="shared" si="1"/>
        <v>77</v>
      </c>
      <c r="F21" s="401">
        <v>80</v>
      </c>
      <c r="G21" s="99">
        <f t="shared" si="0"/>
        <v>80</v>
      </c>
      <c r="H21" s="102">
        <v>80</v>
      </c>
      <c r="I21" s="406">
        <v>92</v>
      </c>
      <c r="J21" s="80"/>
      <c r="K21" s="101">
        <f t="shared" si="2"/>
        <v>92</v>
      </c>
      <c r="L21" s="411">
        <f t="shared" si="3"/>
        <v>79.7</v>
      </c>
      <c r="N21" s="69">
        <v>79.7</v>
      </c>
      <c r="O21" s="70"/>
      <c r="P21" s="71"/>
      <c r="Q21" s="418">
        <f t="shared" si="4"/>
        <v>79.7</v>
      </c>
      <c r="R21" s="72">
        <v>4</v>
      </c>
      <c r="T21" s="23"/>
      <c r="U21" s="23"/>
      <c r="V21" s="134"/>
      <c r="W21" s="127"/>
    </row>
    <row r="22" spans="1:23" ht="15" thickBot="1">
      <c r="A22" s="157">
        <v>20</v>
      </c>
      <c r="B22" s="49" t="s">
        <v>6</v>
      </c>
      <c r="C22" s="369">
        <v>68.5</v>
      </c>
      <c r="D22" s="104">
        <v>47.5</v>
      </c>
      <c r="E22" s="97">
        <f t="shared" si="1"/>
        <v>58</v>
      </c>
      <c r="F22" s="401">
        <v>55</v>
      </c>
      <c r="G22" s="99">
        <f t="shared" si="0"/>
        <v>55</v>
      </c>
      <c r="H22" s="430">
        <v>56</v>
      </c>
      <c r="I22" s="406">
        <v>70</v>
      </c>
      <c r="J22" s="80"/>
      <c r="K22" s="101">
        <f t="shared" si="2"/>
        <v>70</v>
      </c>
      <c r="L22" s="411">
        <f t="shared" si="3"/>
        <v>59.4</v>
      </c>
      <c r="N22" s="69">
        <v>59.4</v>
      </c>
      <c r="O22" s="70"/>
      <c r="P22" s="71"/>
      <c r="Q22" s="418">
        <f t="shared" si="4"/>
        <v>59.4</v>
      </c>
      <c r="R22" s="72">
        <v>3</v>
      </c>
      <c r="T22" s="23"/>
      <c r="U22" s="23" t="s">
        <v>116</v>
      </c>
      <c r="V22" s="134"/>
      <c r="W22" s="127"/>
    </row>
    <row r="23" spans="1:23" ht="15" thickBot="1">
      <c r="A23" s="157">
        <v>21</v>
      </c>
      <c r="B23" s="49" t="s">
        <v>96</v>
      </c>
      <c r="C23" s="369">
        <v>73.5</v>
      </c>
      <c r="D23" s="105">
        <v>52</v>
      </c>
      <c r="E23" s="97">
        <f t="shared" si="1"/>
        <v>62.75</v>
      </c>
      <c r="F23" s="401">
        <v>72</v>
      </c>
      <c r="G23" s="99">
        <f t="shared" si="0"/>
        <v>72</v>
      </c>
      <c r="H23" s="433">
        <v>50</v>
      </c>
      <c r="I23" s="406">
        <v>72</v>
      </c>
      <c r="J23" s="80"/>
      <c r="K23" s="101">
        <f t="shared" si="2"/>
        <v>72</v>
      </c>
      <c r="L23" s="411">
        <f t="shared" si="3"/>
        <v>64.424999999999997</v>
      </c>
      <c r="N23" s="69">
        <v>64.424999999999997</v>
      </c>
      <c r="O23" s="70"/>
      <c r="P23" s="71"/>
      <c r="Q23" s="418">
        <f t="shared" si="4"/>
        <v>64.424999999999997</v>
      </c>
      <c r="R23" s="72">
        <v>3</v>
      </c>
      <c r="T23" s="23" t="s">
        <v>109</v>
      </c>
      <c r="U23" s="23" t="s">
        <v>116</v>
      </c>
      <c r="V23" s="134"/>
      <c r="W23" s="127"/>
    </row>
    <row r="24" spans="1:23" ht="15" thickBot="1">
      <c r="A24" s="136">
        <v>22</v>
      </c>
      <c r="B24" s="51" t="s">
        <v>97</v>
      </c>
      <c r="C24" s="369">
        <v>84</v>
      </c>
      <c r="D24" s="389">
        <v>69.5</v>
      </c>
      <c r="E24" s="97">
        <f t="shared" si="1"/>
        <v>76.75</v>
      </c>
      <c r="F24" s="401">
        <v>83</v>
      </c>
      <c r="G24" s="99">
        <f t="shared" si="0"/>
        <v>83</v>
      </c>
      <c r="H24" s="102">
        <v>80</v>
      </c>
      <c r="I24" s="406">
        <v>90</v>
      </c>
      <c r="J24" s="80"/>
      <c r="K24" s="101">
        <f t="shared" si="2"/>
        <v>90</v>
      </c>
      <c r="L24" s="411">
        <f t="shared" si="3"/>
        <v>79.525000000000006</v>
      </c>
      <c r="N24" s="69">
        <v>79.525000000000006</v>
      </c>
      <c r="O24" s="70"/>
      <c r="P24" s="71"/>
      <c r="Q24" s="418">
        <f t="shared" si="4"/>
        <v>79.525000000000006</v>
      </c>
      <c r="R24" s="72">
        <v>4</v>
      </c>
      <c r="T24" s="23"/>
      <c r="U24" s="23"/>
      <c r="V24" s="134"/>
      <c r="W24" s="127"/>
    </row>
    <row r="25" spans="1:23" ht="15" thickBot="1">
      <c r="A25" s="157">
        <v>23</v>
      </c>
      <c r="B25" s="49" t="s">
        <v>98</v>
      </c>
      <c r="C25" s="376">
        <v>52.5</v>
      </c>
      <c r="D25" s="104">
        <v>42</v>
      </c>
      <c r="E25" s="434">
        <f t="shared" si="1"/>
        <v>47.25</v>
      </c>
      <c r="F25" s="401">
        <v>70</v>
      </c>
      <c r="G25" s="99">
        <f t="shared" si="0"/>
        <v>70</v>
      </c>
      <c r="H25" s="430">
        <v>56</v>
      </c>
      <c r="I25" s="406">
        <v>60</v>
      </c>
      <c r="J25" s="80"/>
      <c r="K25" s="101">
        <f t="shared" si="2"/>
        <v>60</v>
      </c>
      <c r="L25" s="411">
        <f t="shared" si="3"/>
        <v>51.875</v>
      </c>
      <c r="N25" s="69">
        <v>51.88</v>
      </c>
      <c r="O25" s="70"/>
      <c r="P25" s="71"/>
      <c r="Q25" s="418">
        <f t="shared" si="4"/>
        <v>51.88</v>
      </c>
      <c r="R25" s="72">
        <v>3</v>
      </c>
      <c r="T25" s="23" t="s">
        <v>108</v>
      </c>
      <c r="U25" s="23"/>
      <c r="V25" s="134"/>
      <c r="W25" s="127"/>
    </row>
    <row r="26" spans="1:23" ht="15" thickBot="1">
      <c r="A26" s="284">
        <v>25</v>
      </c>
      <c r="B26" s="283" t="s">
        <v>99</v>
      </c>
      <c r="C26" s="377">
        <v>65</v>
      </c>
      <c r="D26" s="106">
        <v>49.5</v>
      </c>
      <c r="E26" s="98">
        <f t="shared" si="1"/>
        <v>57.25</v>
      </c>
      <c r="F26" s="404">
        <v>60</v>
      </c>
      <c r="G26" s="121">
        <f t="shared" si="0"/>
        <v>60</v>
      </c>
      <c r="H26" s="432">
        <v>50</v>
      </c>
      <c r="I26" s="410">
        <v>72</v>
      </c>
      <c r="J26" s="81"/>
      <c r="K26" s="126">
        <f t="shared" si="2"/>
        <v>72</v>
      </c>
      <c r="L26" s="415">
        <f t="shared" si="3"/>
        <v>59.375</v>
      </c>
      <c r="N26" s="69">
        <v>59.375</v>
      </c>
      <c r="O26" s="70"/>
      <c r="P26" s="71"/>
      <c r="Q26" s="418">
        <f t="shared" si="4"/>
        <v>59.375</v>
      </c>
      <c r="R26" s="72">
        <v>3</v>
      </c>
      <c r="T26" s="23" t="s">
        <v>109</v>
      </c>
      <c r="U26" s="23"/>
      <c r="V26" s="134"/>
      <c r="W26" s="127"/>
    </row>
    <row r="27" spans="1:23" ht="15" thickBot="1">
      <c r="A27" s="422">
        <v>26</v>
      </c>
      <c r="B27" s="423" t="s">
        <v>100</v>
      </c>
      <c r="C27" s="429">
        <v>0</v>
      </c>
      <c r="D27" s="424">
        <v>0</v>
      </c>
      <c r="E27" s="425">
        <f t="shared" si="1"/>
        <v>0</v>
      </c>
      <c r="F27" s="160">
        <v>0</v>
      </c>
      <c r="G27" s="426">
        <f t="shared" si="0"/>
        <v>0</v>
      </c>
      <c r="H27" s="427">
        <v>0</v>
      </c>
      <c r="I27" s="428">
        <v>0</v>
      </c>
      <c r="J27" s="161"/>
      <c r="K27" s="427">
        <f t="shared" si="2"/>
        <v>0</v>
      </c>
      <c r="L27" s="122">
        <f t="shared" si="3"/>
        <v>0</v>
      </c>
      <c r="N27" s="73">
        <v>0</v>
      </c>
      <c r="O27" s="74"/>
      <c r="P27" s="75"/>
      <c r="Q27" s="421">
        <f t="shared" si="4"/>
        <v>0</v>
      </c>
      <c r="R27" s="280">
        <v>1</v>
      </c>
      <c r="T27" s="23"/>
      <c r="U27" s="23"/>
    </row>
    <row r="28" spans="1:23" ht="13.5" thickBot="1">
      <c r="N28" s="76" t="s">
        <v>41</v>
      </c>
      <c r="O28" s="77"/>
      <c r="P28" s="77"/>
      <c r="Q28" s="77"/>
      <c r="R28" s="78"/>
    </row>
    <row r="29" spans="1:23">
      <c r="C29" t="s">
        <v>120</v>
      </c>
      <c r="N29" s="133"/>
      <c r="O29" s="134"/>
      <c r="P29" s="134"/>
      <c r="Q29" s="134"/>
      <c r="R29" s="134"/>
    </row>
    <row r="30" spans="1:23">
      <c r="C30" t="s">
        <v>121</v>
      </c>
      <c r="N30" s="133"/>
      <c r="O30" s="134"/>
      <c r="P30" s="134"/>
      <c r="Q30" s="134"/>
      <c r="R30" s="134"/>
    </row>
    <row r="31" spans="1:23" ht="13.5" thickBot="1">
      <c r="C31" t="s">
        <v>122</v>
      </c>
      <c r="N31" s="133"/>
      <c r="O31" s="134"/>
      <c r="P31" s="134"/>
      <c r="Q31" s="134"/>
      <c r="R31" s="134"/>
    </row>
    <row r="32" spans="1:23" ht="15.75" thickBot="1">
      <c r="C32" s="93"/>
      <c r="D32" s="94"/>
      <c r="E32" s="95"/>
      <c r="G32" s="131"/>
      <c r="H32" s="58"/>
      <c r="I32" s="61"/>
      <c r="K32" s="128" t="s">
        <v>50</v>
      </c>
    </row>
    <row r="33" spans="1:12" ht="15.75" thickBot="1">
      <c r="C33" s="107" t="s">
        <v>55</v>
      </c>
      <c r="D33" s="108" t="s">
        <v>56</v>
      </c>
      <c r="E33" s="130" t="s">
        <v>57</v>
      </c>
      <c r="G33" s="438" t="s">
        <v>55</v>
      </c>
      <c r="H33" s="439" t="s">
        <v>56</v>
      </c>
      <c r="I33" s="440" t="s">
        <v>57</v>
      </c>
      <c r="K33" s="128" t="s">
        <v>51</v>
      </c>
    </row>
    <row r="34" spans="1:12" ht="15">
      <c r="A34" s="446">
        <v>1</v>
      </c>
      <c r="B34" s="449" t="s">
        <v>80</v>
      </c>
      <c r="C34" s="444">
        <v>76.75</v>
      </c>
      <c r="D34" s="454">
        <v>92</v>
      </c>
      <c r="E34" s="455">
        <v>86</v>
      </c>
      <c r="F34" s="450"/>
      <c r="G34" s="447" t="s">
        <v>59</v>
      </c>
      <c r="H34" s="441" t="s">
        <v>60</v>
      </c>
      <c r="I34" s="442" t="s">
        <v>59</v>
      </c>
      <c r="K34" s="128" t="s">
        <v>52</v>
      </c>
    </row>
    <row r="35" spans="1:12" ht="15">
      <c r="A35" s="157">
        <v>2</v>
      </c>
      <c r="B35" s="158" t="s">
        <v>81</v>
      </c>
      <c r="C35" s="328">
        <v>80</v>
      </c>
      <c r="D35" s="326">
        <v>84</v>
      </c>
      <c r="E35" s="445">
        <v>94</v>
      </c>
      <c r="F35" s="451"/>
      <c r="G35" s="443" t="s">
        <v>59</v>
      </c>
      <c r="H35" s="436" t="s">
        <v>59</v>
      </c>
      <c r="I35" s="132" t="s">
        <v>60</v>
      </c>
      <c r="K35" s="128" t="s">
        <v>53</v>
      </c>
    </row>
    <row r="36" spans="1:12" ht="15">
      <c r="A36" s="157">
        <v>3</v>
      </c>
      <c r="B36" s="158" t="s">
        <v>82</v>
      </c>
      <c r="C36" s="328">
        <v>74</v>
      </c>
      <c r="D36" s="326">
        <v>85</v>
      </c>
      <c r="E36" s="445">
        <v>85</v>
      </c>
      <c r="F36" s="451"/>
      <c r="G36" s="443" t="s">
        <v>59</v>
      </c>
      <c r="H36" s="436" t="s">
        <v>59</v>
      </c>
      <c r="I36" s="132" t="s">
        <v>59</v>
      </c>
      <c r="K36" s="128" t="s">
        <v>54</v>
      </c>
    </row>
    <row r="37" spans="1:12" ht="14.25">
      <c r="A37" s="136">
        <v>4</v>
      </c>
      <c r="B37" s="135" t="s">
        <v>83</v>
      </c>
      <c r="C37" s="337">
        <v>65.5</v>
      </c>
      <c r="D37" s="335">
        <v>60</v>
      </c>
      <c r="E37" s="463">
        <v>80</v>
      </c>
      <c r="F37" s="464"/>
      <c r="G37" s="465" t="s">
        <v>58</v>
      </c>
      <c r="H37" s="466" t="s">
        <v>58</v>
      </c>
      <c r="I37" s="467" t="s">
        <v>59</v>
      </c>
    </row>
    <row r="38" spans="1:12" ht="14.25">
      <c r="A38" s="157">
        <v>5</v>
      </c>
      <c r="B38" s="158" t="s">
        <v>84</v>
      </c>
      <c r="C38" s="328">
        <v>83.5</v>
      </c>
      <c r="D38" s="326">
        <v>88</v>
      </c>
      <c r="E38" s="445">
        <v>84</v>
      </c>
      <c r="F38" s="451"/>
      <c r="G38" s="443" t="s">
        <v>59</v>
      </c>
      <c r="H38" s="436" t="s">
        <v>59</v>
      </c>
      <c r="I38" s="132" t="s">
        <v>59</v>
      </c>
    </row>
    <row r="39" spans="1:12" ht="14.25">
      <c r="A39" s="157">
        <v>7</v>
      </c>
      <c r="B39" s="158" t="s">
        <v>85</v>
      </c>
      <c r="C39" s="328">
        <v>41.5</v>
      </c>
      <c r="D39" s="326">
        <v>55</v>
      </c>
      <c r="E39" s="445">
        <v>60</v>
      </c>
      <c r="F39" s="451"/>
      <c r="G39" s="443" t="s">
        <v>61</v>
      </c>
      <c r="H39" s="436" t="s">
        <v>58</v>
      </c>
      <c r="I39" s="132" t="s">
        <v>58</v>
      </c>
    </row>
    <row r="40" spans="1:12" ht="14.25">
      <c r="A40" s="157">
        <v>8</v>
      </c>
      <c r="B40" s="158" t="s">
        <v>86</v>
      </c>
      <c r="C40" s="328">
        <v>81.25</v>
      </c>
      <c r="D40" s="326">
        <v>90</v>
      </c>
      <c r="E40" s="445">
        <v>85</v>
      </c>
      <c r="F40" s="452"/>
      <c r="G40" s="443" t="s">
        <v>59</v>
      </c>
      <c r="H40" s="436" t="s">
        <v>60</v>
      </c>
      <c r="I40" s="132" t="s">
        <v>59</v>
      </c>
    </row>
    <row r="41" spans="1:12" ht="14.25">
      <c r="A41" s="136">
        <v>10</v>
      </c>
      <c r="B41" s="135" t="s">
        <v>87</v>
      </c>
      <c r="C41" s="337">
        <v>91.5</v>
      </c>
      <c r="D41" s="335">
        <v>98</v>
      </c>
      <c r="E41" s="463">
        <v>90</v>
      </c>
      <c r="F41" s="464"/>
      <c r="G41" s="465" t="s">
        <v>60</v>
      </c>
      <c r="H41" s="466" t="s">
        <v>60</v>
      </c>
      <c r="I41" s="467" t="s">
        <v>60</v>
      </c>
      <c r="K41" s="457" t="s">
        <v>124</v>
      </c>
      <c r="L41" s="458"/>
    </row>
    <row r="42" spans="1:12" ht="14.25">
      <c r="A42" s="157">
        <v>11</v>
      </c>
      <c r="B42" s="158" t="s">
        <v>88</v>
      </c>
      <c r="C42" s="328">
        <v>47.25</v>
      </c>
      <c r="D42" s="326">
        <v>85</v>
      </c>
      <c r="E42" s="445">
        <v>52</v>
      </c>
      <c r="F42" s="451"/>
      <c r="G42" s="443" t="s">
        <v>61</v>
      </c>
      <c r="H42" s="436" t="s">
        <v>59</v>
      </c>
      <c r="I42" s="132" t="s">
        <v>58</v>
      </c>
      <c r="K42" s="457" t="s">
        <v>123</v>
      </c>
      <c r="L42" s="458"/>
    </row>
    <row r="43" spans="1:12" ht="14.25">
      <c r="A43" s="157">
        <v>12</v>
      </c>
      <c r="B43" s="158" t="s">
        <v>89</v>
      </c>
      <c r="C43" s="328">
        <v>66.25</v>
      </c>
      <c r="D43" s="326">
        <v>60</v>
      </c>
      <c r="E43" s="445">
        <v>62</v>
      </c>
      <c r="F43" s="451"/>
      <c r="G43" s="443" t="s">
        <v>58</v>
      </c>
      <c r="H43" s="436" t="s">
        <v>58</v>
      </c>
      <c r="I43" s="132" t="s">
        <v>58</v>
      </c>
    </row>
    <row r="44" spans="1:12" ht="14.25">
      <c r="A44" s="157">
        <v>13</v>
      </c>
      <c r="B44" s="158" t="s">
        <v>90</v>
      </c>
      <c r="C44" s="328">
        <v>75.5</v>
      </c>
      <c r="D44" s="326">
        <v>60</v>
      </c>
      <c r="E44" s="445">
        <v>84</v>
      </c>
      <c r="F44" s="451"/>
      <c r="G44" s="443" t="s">
        <v>59</v>
      </c>
      <c r="H44" s="436" t="s">
        <v>58</v>
      </c>
      <c r="I44" s="132" t="s">
        <v>59</v>
      </c>
    </row>
    <row r="45" spans="1:12" ht="14.25">
      <c r="A45" s="136">
        <v>14</v>
      </c>
      <c r="B45" s="135" t="s">
        <v>91</v>
      </c>
      <c r="C45" s="337">
        <v>63.75</v>
      </c>
      <c r="D45" s="335">
        <v>70</v>
      </c>
      <c r="E45" s="463">
        <v>60</v>
      </c>
      <c r="F45" s="464"/>
      <c r="G45" s="465" t="s">
        <v>58</v>
      </c>
      <c r="H45" s="466" t="s">
        <v>59</v>
      </c>
      <c r="I45" s="467" t="s">
        <v>58</v>
      </c>
    </row>
    <row r="46" spans="1:12" ht="14.25">
      <c r="A46" s="157">
        <v>15</v>
      </c>
      <c r="B46" s="158" t="s">
        <v>92</v>
      </c>
      <c r="C46" s="328">
        <v>81.25</v>
      </c>
      <c r="D46" s="326">
        <v>50</v>
      </c>
      <c r="E46" s="445">
        <v>78</v>
      </c>
      <c r="F46" s="451"/>
      <c r="G46" s="443" t="s">
        <v>59</v>
      </c>
      <c r="H46" s="436" t="s">
        <v>58</v>
      </c>
      <c r="I46" s="132" t="s">
        <v>59</v>
      </c>
    </row>
    <row r="47" spans="1:12" ht="14.25">
      <c r="A47" s="157">
        <v>16</v>
      </c>
      <c r="B47" s="158" t="s">
        <v>93</v>
      </c>
      <c r="C47" s="328">
        <v>62.25</v>
      </c>
      <c r="D47" s="326">
        <v>80</v>
      </c>
      <c r="E47" s="445">
        <v>76</v>
      </c>
      <c r="F47" s="451"/>
      <c r="G47" s="443" t="s">
        <v>58</v>
      </c>
      <c r="H47" s="436" t="s">
        <v>59</v>
      </c>
      <c r="I47" s="132" t="s">
        <v>59</v>
      </c>
    </row>
    <row r="48" spans="1:12" ht="14.25">
      <c r="A48" s="157">
        <v>17</v>
      </c>
      <c r="B48" s="158" t="s">
        <v>5</v>
      </c>
      <c r="C48" s="328">
        <v>64</v>
      </c>
      <c r="D48" s="326">
        <v>80</v>
      </c>
      <c r="E48" s="445">
        <v>74</v>
      </c>
      <c r="F48" s="451"/>
      <c r="G48" s="443" t="s">
        <v>58</v>
      </c>
      <c r="H48" s="436" t="s">
        <v>59</v>
      </c>
      <c r="I48" s="132" t="s">
        <v>59</v>
      </c>
    </row>
    <row r="49" spans="1:12" ht="14.25">
      <c r="A49" s="136">
        <v>18</v>
      </c>
      <c r="B49" s="135" t="s">
        <v>94</v>
      </c>
      <c r="C49" s="337">
        <v>58.5</v>
      </c>
      <c r="D49" s="335">
        <v>60</v>
      </c>
      <c r="E49" s="463">
        <v>60</v>
      </c>
      <c r="F49" s="464"/>
      <c r="G49" s="465" t="s">
        <v>58</v>
      </c>
      <c r="H49" s="466" t="s">
        <v>58</v>
      </c>
      <c r="I49" s="467" t="s">
        <v>58</v>
      </c>
    </row>
    <row r="50" spans="1:12" ht="14.25">
      <c r="A50" s="157">
        <v>19</v>
      </c>
      <c r="B50" s="158" t="s">
        <v>95</v>
      </c>
      <c r="C50" s="328">
        <v>77</v>
      </c>
      <c r="D50" s="326">
        <v>80</v>
      </c>
      <c r="E50" s="445">
        <v>92</v>
      </c>
      <c r="F50" s="451"/>
      <c r="G50" s="443" t="s">
        <v>59</v>
      </c>
      <c r="H50" s="436" t="s">
        <v>59</v>
      </c>
      <c r="I50" s="132" t="s">
        <v>60</v>
      </c>
      <c r="K50" s="23"/>
      <c r="L50" s="23"/>
    </row>
    <row r="51" spans="1:12" ht="14.25">
      <c r="A51" s="157">
        <v>20</v>
      </c>
      <c r="B51" s="158" t="s">
        <v>6</v>
      </c>
      <c r="C51" s="328">
        <v>58</v>
      </c>
      <c r="D51" s="326">
        <v>55</v>
      </c>
      <c r="E51" s="445">
        <v>70</v>
      </c>
      <c r="F51" s="451"/>
      <c r="G51" s="443" t="s">
        <v>58</v>
      </c>
      <c r="H51" s="436" t="s">
        <v>58</v>
      </c>
      <c r="I51" s="132" t="s">
        <v>59</v>
      </c>
      <c r="K51" s="437"/>
      <c r="L51" s="23"/>
    </row>
    <row r="52" spans="1:12" ht="14.25">
      <c r="A52" s="157">
        <v>21</v>
      </c>
      <c r="B52" s="158" t="s">
        <v>96</v>
      </c>
      <c r="C52" s="328">
        <v>62.75</v>
      </c>
      <c r="D52" s="326">
        <v>72</v>
      </c>
      <c r="E52" s="445">
        <v>72</v>
      </c>
      <c r="F52" s="451"/>
      <c r="G52" s="443" t="s">
        <v>58</v>
      </c>
      <c r="H52" s="436" t="s">
        <v>59</v>
      </c>
      <c r="I52" s="132" t="s">
        <v>59</v>
      </c>
      <c r="K52" s="437"/>
      <c r="L52" s="23"/>
    </row>
    <row r="53" spans="1:12" ht="14.25">
      <c r="A53" s="136">
        <v>22</v>
      </c>
      <c r="B53" s="135" t="s">
        <v>97</v>
      </c>
      <c r="C53" s="337">
        <v>76.75</v>
      </c>
      <c r="D53" s="335">
        <v>83</v>
      </c>
      <c r="E53" s="463">
        <v>90</v>
      </c>
      <c r="F53" s="464"/>
      <c r="G53" s="465" t="s">
        <v>59</v>
      </c>
      <c r="H53" s="466" t="s">
        <v>59</v>
      </c>
      <c r="I53" s="467" t="s">
        <v>60</v>
      </c>
      <c r="K53" s="437"/>
      <c r="L53" s="23"/>
    </row>
    <row r="54" spans="1:12" ht="14.25">
      <c r="A54" s="157">
        <v>23</v>
      </c>
      <c r="B54" s="158" t="s">
        <v>98</v>
      </c>
      <c r="C54" s="328">
        <v>47.25</v>
      </c>
      <c r="D54" s="326">
        <v>70</v>
      </c>
      <c r="E54" s="445">
        <v>60</v>
      </c>
      <c r="F54" s="451"/>
      <c r="G54" s="443" t="s">
        <v>61</v>
      </c>
      <c r="H54" s="436" t="s">
        <v>59</v>
      </c>
      <c r="I54" s="132" t="s">
        <v>58</v>
      </c>
      <c r="K54" s="437"/>
      <c r="L54" s="23"/>
    </row>
    <row r="55" spans="1:12" ht="14.25">
      <c r="A55" s="157">
        <v>25</v>
      </c>
      <c r="B55" s="158" t="s">
        <v>99</v>
      </c>
      <c r="C55" s="328">
        <v>57.25</v>
      </c>
      <c r="D55" s="326">
        <v>60</v>
      </c>
      <c r="E55" s="445">
        <v>72</v>
      </c>
      <c r="F55" s="462"/>
      <c r="G55" s="443" t="s">
        <v>58</v>
      </c>
      <c r="H55" s="436" t="s">
        <v>58</v>
      </c>
      <c r="I55" s="132" t="s">
        <v>59</v>
      </c>
      <c r="K55" s="23"/>
      <c r="L55" s="23"/>
    </row>
    <row r="56" spans="1:12" ht="15" thickBot="1">
      <c r="A56" s="26">
        <v>26</v>
      </c>
      <c r="B56" s="27" t="s">
        <v>100</v>
      </c>
      <c r="C56" s="346">
        <v>0</v>
      </c>
      <c r="D56" s="344">
        <v>0</v>
      </c>
      <c r="E56" s="456">
        <v>0</v>
      </c>
      <c r="F56" s="453"/>
      <c r="G56" s="448" t="s">
        <v>125</v>
      </c>
      <c r="H56" s="448" t="s">
        <v>125</v>
      </c>
      <c r="I56" s="448" t="s">
        <v>125</v>
      </c>
      <c r="K56" s="23"/>
      <c r="L56" s="23"/>
    </row>
    <row r="59" spans="1:12" ht="13.5" thickBot="1"/>
    <row r="60" spans="1:12">
      <c r="A60" s="476">
        <v>26</v>
      </c>
      <c r="B60" s="477" t="s">
        <v>100</v>
      </c>
      <c r="C60" s="478">
        <v>0</v>
      </c>
      <c r="D60" s="61">
        <v>1</v>
      </c>
    </row>
    <row r="61" spans="1:12" ht="13.5" thickBot="1">
      <c r="A61" s="479">
        <v>7</v>
      </c>
      <c r="B61" s="480" t="s">
        <v>85</v>
      </c>
      <c r="C61" s="481">
        <v>45.3</v>
      </c>
      <c r="D61" s="12">
        <v>2</v>
      </c>
    </row>
    <row r="62" spans="1:12">
      <c r="A62" s="446">
        <v>23</v>
      </c>
      <c r="B62" s="482" t="s">
        <v>98</v>
      </c>
      <c r="C62" s="478">
        <v>51.88</v>
      </c>
      <c r="D62" s="61">
        <v>3</v>
      </c>
    </row>
    <row r="63" spans="1:12">
      <c r="A63" s="157">
        <v>11</v>
      </c>
      <c r="B63" s="24" t="s">
        <v>88</v>
      </c>
      <c r="C63" s="474">
        <v>51.975000000000001</v>
      </c>
      <c r="D63" s="10">
        <v>3</v>
      </c>
    </row>
    <row r="64" spans="1:12">
      <c r="A64" s="136">
        <v>18</v>
      </c>
      <c r="B64" s="475" t="s">
        <v>94</v>
      </c>
      <c r="C64" s="474">
        <v>58.9</v>
      </c>
      <c r="D64" s="10">
        <v>3</v>
      </c>
    </row>
    <row r="65" spans="1:4">
      <c r="A65" s="136">
        <v>25</v>
      </c>
      <c r="B65" s="475" t="s">
        <v>99</v>
      </c>
      <c r="C65" s="474">
        <v>59.375</v>
      </c>
      <c r="D65" s="10">
        <v>3</v>
      </c>
    </row>
    <row r="66" spans="1:4">
      <c r="A66" s="157">
        <v>20</v>
      </c>
      <c r="B66" s="24" t="s">
        <v>6</v>
      </c>
      <c r="C66" s="474">
        <v>59.4</v>
      </c>
      <c r="D66" s="10">
        <v>3</v>
      </c>
    </row>
    <row r="67" spans="1:4">
      <c r="A67" s="136">
        <v>14</v>
      </c>
      <c r="B67" s="475" t="s">
        <v>91</v>
      </c>
      <c r="C67" s="474">
        <v>63.375</v>
      </c>
      <c r="D67" s="10">
        <v>3</v>
      </c>
    </row>
    <row r="68" spans="1:4">
      <c r="A68" s="157">
        <v>21</v>
      </c>
      <c r="B68" s="24" t="s">
        <v>96</v>
      </c>
      <c r="C68" s="474">
        <v>64.424999999999997</v>
      </c>
      <c r="D68" s="10">
        <v>3</v>
      </c>
    </row>
    <row r="69" spans="1:4">
      <c r="A69" s="157">
        <v>12</v>
      </c>
      <c r="B69" s="24" t="s">
        <v>89</v>
      </c>
      <c r="C69" s="474">
        <v>64.674999999999997</v>
      </c>
      <c r="D69" s="10">
        <v>3</v>
      </c>
    </row>
    <row r="70" spans="1:4">
      <c r="A70" s="157">
        <v>16</v>
      </c>
      <c r="B70" s="24" t="s">
        <v>93</v>
      </c>
      <c r="C70" s="474">
        <v>66.125</v>
      </c>
      <c r="D70" s="10">
        <v>3</v>
      </c>
    </row>
    <row r="71" spans="1:4">
      <c r="A71" s="16">
        <v>4</v>
      </c>
      <c r="B71" s="3" t="s">
        <v>83</v>
      </c>
      <c r="C71" s="474">
        <v>67.2</v>
      </c>
      <c r="D71" s="10">
        <v>3</v>
      </c>
    </row>
    <row r="72" spans="1:4" ht="13.5" thickBot="1">
      <c r="A72" s="26">
        <v>17</v>
      </c>
      <c r="B72" s="483" t="s">
        <v>5</v>
      </c>
      <c r="C72" s="481">
        <v>67.25</v>
      </c>
      <c r="D72" s="12">
        <v>3</v>
      </c>
    </row>
    <row r="73" spans="1:4">
      <c r="A73" s="446">
        <v>13</v>
      </c>
      <c r="B73" s="482" t="s">
        <v>90</v>
      </c>
      <c r="C73" s="478">
        <v>73.95</v>
      </c>
      <c r="D73" s="61">
        <v>4</v>
      </c>
    </row>
    <row r="74" spans="1:4">
      <c r="A74" s="15">
        <v>3</v>
      </c>
      <c r="B74" s="2" t="s">
        <v>82</v>
      </c>
      <c r="C74" s="474">
        <v>76.900000000000006</v>
      </c>
      <c r="D74" s="10">
        <v>4</v>
      </c>
    </row>
    <row r="75" spans="1:4">
      <c r="A75" s="157">
        <v>15</v>
      </c>
      <c r="B75" s="24" t="s">
        <v>92</v>
      </c>
      <c r="C75" s="474">
        <v>77.424999999999997</v>
      </c>
      <c r="D75" s="10">
        <v>4</v>
      </c>
    </row>
    <row r="76" spans="1:4">
      <c r="A76" s="136">
        <v>22</v>
      </c>
      <c r="B76" s="475" t="s">
        <v>97</v>
      </c>
      <c r="C76" s="474">
        <v>79.525000000000006</v>
      </c>
      <c r="D76" s="10">
        <v>4</v>
      </c>
    </row>
    <row r="77" spans="1:4">
      <c r="A77" s="157">
        <v>19</v>
      </c>
      <c r="B77" s="24" t="s">
        <v>95</v>
      </c>
      <c r="C77" s="474">
        <v>79.7</v>
      </c>
      <c r="D77" s="10">
        <v>4</v>
      </c>
    </row>
    <row r="78" spans="1:4">
      <c r="A78" s="15">
        <v>1</v>
      </c>
      <c r="B78" s="2" t="s">
        <v>80</v>
      </c>
      <c r="C78" s="474">
        <v>80.287499999999994</v>
      </c>
      <c r="D78" s="10">
        <v>4</v>
      </c>
    </row>
    <row r="79" spans="1:4">
      <c r="A79" s="15">
        <v>2</v>
      </c>
      <c r="B79" s="2" t="s">
        <v>81</v>
      </c>
      <c r="C79" s="474">
        <v>82.65</v>
      </c>
      <c r="D79" s="10">
        <v>4</v>
      </c>
    </row>
    <row r="80" spans="1:4">
      <c r="A80" s="157">
        <v>8</v>
      </c>
      <c r="B80" s="24" t="s">
        <v>86</v>
      </c>
      <c r="C80" s="474">
        <v>82.775000000000006</v>
      </c>
      <c r="D80" s="10">
        <v>4</v>
      </c>
    </row>
    <row r="81" spans="1:4" ht="13.5" thickBot="1">
      <c r="A81" s="17">
        <v>5</v>
      </c>
      <c r="B81" s="18" t="s">
        <v>84</v>
      </c>
      <c r="C81" s="481">
        <v>84.05</v>
      </c>
      <c r="D81" s="12">
        <v>4</v>
      </c>
    </row>
    <row r="82" spans="1:4" ht="13.5" thickBot="1">
      <c r="A82" s="473">
        <v>10</v>
      </c>
      <c r="B82" s="484" t="s">
        <v>87</v>
      </c>
      <c r="C82" s="485">
        <v>91.95</v>
      </c>
      <c r="D82" s="314">
        <v>5</v>
      </c>
    </row>
  </sheetData>
  <mergeCells count="4">
    <mergeCell ref="Q4:R4"/>
    <mergeCell ref="N2:R2"/>
    <mergeCell ref="N3:P3"/>
    <mergeCell ref="Q3:R3"/>
  </mergeCells>
  <phoneticPr fontId="2" type="noConversion"/>
  <pageMargins left="0.74803149606299213" right="0.74803149606299213" top="0.98425196850393704" bottom="0.98425196850393704" header="0" footer="0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56"/>
  <sheetViews>
    <sheetView zoomScale="80" zoomScaleNormal="80" workbookViewId="0">
      <selection activeCell="AD4" sqref="AD4:AD24"/>
    </sheetView>
  </sheetViews>
  <sheetFormatPr defaultRowHeight="12.75"/>
  <cols>
    <col min="1" max="1" width="3.7109375" customWidth="1"/>
    <col min="2" max="2" width="23" customWidth="1"/>
    <col min="3" max="28" width="4.7109375" customWidth="1"/>
    <col min="29" max="29" width="3.140625" customWidth="1"/>
    <col min="30" max="30" width="5.140625" customWidth="1"/>
    <col min="31" max="31" width="13.140625" customWidth="1"/>
    <col min="32" max="32" width="3.85546875" customWidth="1"/>
    <col min="33" max="33" width="7" customWidth="1"/>
  </cols>
  <sheetData>
    <row r="1" spans="1:33" ht="13.5" thickBot="1">
      <c r="A1" t="s">
        <v>126</v>
      </c>
      <c r="H1" t="s">
        <v>127</v>
      </c>
      <c r="AF1" s="23"/>
    </row>
    <row r="2" spans="1:33" ht="13.5" thickBot="1">
      <c r="B2" s="19" t="s">
        <v>0</v>
      </c>
      <c r="C2" s="285">
        <v>1</v>
      </c>
      <c r="D2" s="286">
        <v>2</v>
      </c>
      <c r="E2" s="285" t="s">
        <v>102</v>
      </c>
      <c r="F2" s="287" t="s">
        <v>103</v>
      </c>
      <c r="G2" s="287" t="s">
        <v>128</v>
      </c>
      <c r="H2" s="286" t="s">
        <v>129</v>
      </c>
      <c r="I2" s="285" t="s">
        <v>19</v>
      </c>
      <c r="J2" s="287" t="s">
        <v>18</v>
      </c>
      <c r="K2" s="287" t="s">
        <v>107</v>
      </c>
      <c r="L2" s="287" t="s">
        <v>130</v>
      </c>
      <c r="M2" s="286" t="s">
        <v>131</v>
      </c>
      <c r="N2" s="285">
        <v>5</v>
      </c>
      <c r="O2" s="287" t="s">
        <v>13</v>
      </c>
      <c r="P2" s="288" t="s">
        <v>20</v>
      </c>
      <c r="Q2" s="289" t="s">
        <v>21</v>
      </c>
      <c r="R2" s="290" t="s">
        <v>22</v>
      </c>
      <c r="S2" s="288" t="s">
        <v>23</v>
      </c>
      <c r="T2" s="288" t="s">
        <v>24</v>
      </c>
      <c r="U2" s="289" t="s">
        <v>25</v>
      </c>
      <c r="V2" s="290" t="s">
        <v>132</v>
      </c>
      <c r="W2" s="288" t="s">
        <v>133</v>
      </c>
      <c r="X2" s="289" t="s">
        <v>134</v>
      </c>
      <c r="Y2" s="290" t="s">
        <v>135</v>
      </c>
      <c r="Z2" s="288" t="s">
        <v>136</v>
      </c>
      <c r="AA2" s="289" t="s">
        <v>137</v>
      </c>
      <c r="AB2" s="507"/>
      <c r="AD2" t="s">
        <v>3</v>
      </c>
      <c r="AF2" s="23"/>
    </row>
    <row r="3" spans="1:33" s="1" customFormat="1" ht="15.75" thickBot="1">
      <c r="A3" s="5"/>
      <c r="B3" s="20" t="s">
        <v>1</v>
      </c>
      <c r="C3" s="162">
        <v>4</v>
      </c>
      <c r="D3" s="166">
        <v>3.5</v>
      </c>
      <c r="E3" s="162">
        <v>4</v>
      </c>
      <c r="F3" s="168">
        <v>4</v>
      </c>
      <c r="G3" s="163">
        <v>4</v>
      </c>
      <c r="H3" s="166">
        <v>4</v>
      </c>
      <c r="I3" s="162">
        <v>4</v>
      </c>
      <c r="J3" s="168">
        <v>3</v>
      </c>
      <c r="K3" s="163">
        <v>4</v>
      </c>
      <c r="L3" s="163">
        <v>9</v>
      </c>
      <c r="M3" s="166">
        <v>3</v>
      </c>
      <c r="N3" s="162">
        <v>6</v>
      </c>
      <c r="O3" s="168">
        <v>4</v>
      </c>
      <c r="P3" s="168">
        <v>4</v>
      </c>
      <c r="Q3" s="166">
        <v>8</v>
      </c>
      <c r="R3" s="167">
        <v>2</v>
      </c>
      <c r="S3" s="168">
        <v>4</v>
      </c>
      <c r="T3" s="168">
        <v>2.5</v>
      </c>
      <c r="U3" s="166">
        <v>3</v>
      </c>
      <c r="V3" s="167">
        <v>3.5</v>
      </c>
      <c r="W3" s="168">
        <v>3.5</v>
      </c>
      <c r="X3" s="166">
        <v>3</v>
      </c>
      <c r="Y3" s="167">
        <v>3</v>
      </c>
      <c r="Z3" s="168">
        <v>4</v>
      </c>
      <c r="AA3" s="166">
        <v>3</v>
      </c>
      <c r="AB3" s="502"/>
      <c r="AC3" s="34" t="s">
        <v>2</v>
      </c>
      <c r="AD3" s="6">
        <f>SUM(C3:AB3)</f>
        <v>100</v>
      </c>
      <c r="AE3" s="23"/>
      <c r="AF3" s="23"/>
      <c r="AG3" s="23"/>
    </row>
    <row r="4" spans="1:33" ht="15">
      <c r="A4" s="14">
        <v>1</v>
      </c>
      <c r="B4" s="7" t="s">
        <v>80</v>
      </c>
      <c r="C4" s="444">
        <v>2</v>
      </c>
      <c r="D4" s="508">
        <v>3</v>
      </c>
      <c r="E4" s="444">
        <v>2</v>
      </c>
      <c r="F4" s="454">
        <v>4</v>
      </c>
      <c r="G4" s="454">
        <v>0.5</v>
      </c>
      <c r="H4" s="508">
        <v>4</v>
      </c>
      <c r="I4" s="514">
        <v>4</v>
      </c>
      <c r="J4" s="515">
        <v>3</v>
      </c>
      <c r="K4" s="515">
        <v>4</v>
      </c>
      <c r="L4" s="454">
        <v>8</v>
      </c>
      <c r="M4" s="508">
        <v>3</v>
      </c>
      <c r="N4" s="444">
        <v>6</v>
      </c>
      <c r="O4" s="454">
        <v>4</v>
      </c>
      <c r="P4" s="454">
        <v>3</v>
      </c>
      <c r="Q4" s="508">
        <v>8</v>
      </c>
      <c r="R4" s="444">
        <v>2</v>
      </c>
      <c r="S4" s="454">
        <v>4</v>
      </c>
      <c r="T4" s="454">
        <v>2.5</v>
      </c>
      <c r="U4" s="508">
        <v>3</v>
      </c>
      <c r="V4" s="444">
        <v>0</v>
      </c>
      <c r="W4" s="482">
        <v>0</v>
      </c>
      <c r="X4" s="509">
        <v>0</v>
      </c>
      <c r="Y4" s="446">
        <v>3</v>
      </c>
      <c r="Z4" s="482">
        <v>0</v>
      </c>
      <c r="AA4" s="509">
        <v>1</v>
      </c>
      <c r="AB4" s="510"/>
      <c r="AC4" s="32" t="s">
        <v>2</v>
      </c>
      <c r="AD4" s="526">
        <f t="shared" ref="AD4:AD25" si="0">SUM(C4:AB4)</f>
        <v>74</v>
      </c>
      <c r="AE4" s="367" t="s">
        <v>16</v>
      </c>
      <c r="AF4" s="89"/>
      <c r="AG4" s="368"/>
    </row>
    <row r="5" spans="1:33" ht="15">
      <c r="A5" s="15">
        <v>2</v>
      </c>
      <c r="B5" s="8" t="s">
        <v>81</v>
      </c>
      <c r="C5" s="328">
        <v>1.5</v>
      </c>
      <c r="D5" s="327">
        <v>1.5</v>
      </c>
      <c r="E5" s="328">
        <v>0</v>
      </c>
      <c r="F5" s="326">
        <v>4</v>
      </c>
      <c r="G5" s="326">
        <v>0</v>
      </c>
      <c r="H5" s="327">
        <v>4</v>
      </c>
      <c r="I5" s="328">
        <v>4</v>
      </c>
      <c r="J5" s="326">
        <v>0</v>
      </c>
      <c r="K5" s="326">
        <v>0</v>
      </c>
      <c r="L5" s="326">
        <v>9</v>
      </c>
      <c r="M5" s="327">
        <v>3</v>
      </c>
      <c r="N5" s="328">
        <v>4</v>
      </c>
      <c r="O5" s="326">
        <v>3</v>
      </c>
      <c r="P5" s="326">
        <v>4</v>
      </c>
      <c r="Q5" s="327">
        <v>4</v>
      </c>
      <c r="R5" s="328">
        <v>2</v>
      </c>
      <c r="S5" s="326">
        <v>2</v>
      </c>
      <c r="T5" s="326">
        <v>2.5</v>
      </c>
      <c r="U5" s="327">
        <v>3</v>
      </c>
      <c r="V5" s="328">
        <v>0.5</v>
      </c>
      <c r="W5" s="24">
        <v>0</v>
      </c>
      <c r="X5" s="49">
        <v>3</v>
      </c>
      <c r="Y5" s="157">
        <v>0</v>
      </c>
      <c r="Z5" s="24">
        <v>4</v>
      </c>
      <c r="AA5" s="49">
        <v>0</v>
      </c>
      <c r="AB5" s="504"/>
      <c r="AC5" s="29" t="s">
        <v>2</v>
      </c>
      <c r="AD5" s="522">
        <f t="shared" si="0"/>
        <v>59</v>
      </c>
      <c r="AE5" s="376"/>
      <c r="AF5" s="23"/>
      <c r="AG5" s="370"/>
    </row>
    <row r="6" spans="1:33" ht="15">
      <c r="A6" s="15">
        <v>3</v>
      </c>
      <c r="B6" s="8" t="s">
        <v>82</v>
      </c>
      <c r="C6" s="328">
        <v>1.5</v>
      </c>
      <c r="D6" s="327">
        <v>2</v>
      </c>
      <c r="E6" s="328">
        <v>0</v>
      </c>
      <c r="F6" s="326">
        <v>2</v>
      </c>
      <c r="G6" s="326">
        <v>0</v>
      </c>
      <c r="H6" s="327">
        <v>0</v>
      </c>
      <c r="I6" s="328">
        <v>3</v>
      </c>
      <c r="J6" s="326">
        <v>0</v>
      </c>
      <c r="K6" s="326">
        <v>2</v>
      </c>
      <c r="L6" s="326">
        <v>4.5</v>
      </c>
      <c r="M6" s="327">
        <v>3</v>
      </c>
      <c r="N6" s="328">
        <v>0</v>
      </c>
      <c r="O6" s="326">
        <v>3</v>
      </c>
      <c r="P6" s="326">
        <v>1.5</v>
      </c>
      <c r="Q6" s="327">
        <v>2</v>
      </c>
      <c r="R6" s="328">
        <v>2</v>
      </c>
      <c r="S6" s="326">
        <v>0</v>
      </c>
      <c r="T6" s="326">
        <v>2.5</v>
      </c>
      <c r="U6" s="327">
        <v>3</v>
      </c>
      <c r="V6" s="328">
        <v>1</v>
      </c>
      <c r="W6" s="24">
        <v>0</v>
      </c>
      <c r="X6" s="49">
        <v>3</v>
      </c>
      <c r="Y6" s="157">
        <v>0</v>
      </c>
      <c r="Z6" s="24">
        <v>0</v>
      </c>
      <c r="AA6" s="49">
        <v>0</v>
      </c>
      <c r="AB6" s="504"/>
      <c r="AC6" s="29" t="s">
        <v>2</v>
      </c>
      <c r="AD6" s="523">
        <f t="shared" si="0"/>
        <v>36</v>
      </c>
      <c r="AE6" s="376"/>
      <c r="AF6" s="23"/>
      <c r="AG6" s="370"/>
    </row>
    <row r="7" spans="1:33" ht="15">
      <c r="A7" s="16">
        <v>4</v>
      </c>
      <c r="B7" s="135" t="s">
        <v>83</v>
      </c>
      <c r="C7" s="337">
        <v>2.5</v>
      </c>
      <c r="D7" s="336">
        <v>2.5</v>
      </c>
      <c r="E7" s="337">
        <v>0</v>
      </c>
      <c r="F7" s="335">
        <v>2</v>
      </c>
      <c r="G7" s="335">
        <v>2</v>
      </c>
      <c r="H7" s="336">
        <v>4</v>
      </c>
      <c r="I7" s="337">
        <v>2</v>
      </c>
      <c r="J7" s="335">
        <v>3</v>
      </c>
      <c r="K7" s="335">
        <v>1</v>
      </c>
      <c r="L7" s="513">
        <v>9</v>
      </c>
      <c r="M7" s="336">
        <v>1</v>
      </c>
      <c r="N7" s="337">
        <v>0</v>
      </c>
      <c r="O7" s="335">
        <v>3</v>
      </c>
      <c r="P7" s="335">
        <v>0</v>
      </c>
      <c r="Q7" s="336">
        <v>0</v>
      </c>
      <c r="R7" s="337">
        <v>2</v>
      </c>
      <c r="S7" s="335">
        <v>0</v>
      </c>
      <c r="T7" s="335">
        <v>2</v>
      </c>
      <c r="U7" s="336">
        <v>3</v>
      </c>
      <c r="V7" s="337">
        <v>0.5</v>
      </c>
      <c r="W7" s="475">
        <v>0</v>
      </c>
      <c r="X7" s="51">
        <v>0</v>
      </c>
      <c r="Y7" s="136">
        <v>0</v>
      </c>
      <c r="Z7" s="475">
        <v>0</v>
      </c>
      <c r="AA7" s="51">
        <v>0</v>
      </c>
      <c r="AB7" s="504"/>
      <c r="AC7" s="30" t="s">
        <v>2</v>
      </c>
      <c r="AD7" s="523">
        <f t="shared" si="0"/>
        <v>39.5</v>
      </c>
      <c r="AE7" s="376"/>
      <c r="AF7" s="23"/>
      <c r="AG7" s="370"/>
    </row>
    <row r="8" spans="1:33" ht="15">
      <c r="A8" s="15">
        <v>5</v>
      </c>
      <c r="B8" s="8" t="s">
        <v>84</v>
      </c>
      <c r="C8" s="328">
        <v>3</v>
      </c>
      <c r="D8" s="327">
        <v>2</v>
      </c>
      <c r="E8" s="328">
        <v>2</v>
      </c>
      <c r="F8" s="326">
        <v>2</v>
      </c>
      <c r="G8" s="326">
        <v>3</v>
      </c>
      <c r="H8" s="327">
        <v>4</v>
      </c>
      <c r="I8" s="328">
        <v>2</v>
      </c>
      <c r="J8" s="326">
        <v>3</v>
      </c>
      <c r="K8" s="326">
        <v>4</v>
      </c>
      <c r="L8" s="326">
        <v>7.5</v>
      </c>
      <c r="M8" s="327">
        <v>1</v>
      </c>
      <c r="N8" s="328">
        <v>6</v>
      </c>
      <c r="O8" s="326">
        <v>2</v>
      </c>
      <c r="P8" s="326">
        <v>4</v>
      </c>
      <c r="Q8" s="327">
        <v>8</v>
      </c>
      <c r="R8" s="328">
        <v>2</v>
      </c>
      <c r="S8" s="326">
        <v>4</v>
      </c>
      <c r="T8" s="326">
        <v>2.5</v>
      </c>
      <c r="U8" s="327">
        <v>3</v>
      </c>
      <c r="V8" s="328">
        <v>0.5</v>
      </c>
      <c r="W8" s="24">
        <v>3.5</v>
      </c>
      <c r="X8" s="49">
        <v>3</v>
      </c>
      <c r="Y8" s="157">
        <v>3</v>
      </c>
      <c r="Z8" s="24">
        <v>4</v>
      </c>
      <c r="AA8" s="49">
        <v>0</v>
      </c>
      <c r="AB8" s="504"/>
      <c r="AC8" s="29" t="s">
        <v>2</v>
      </c>
      <c r="AD8" s="522">
        <f t="shared" si="0"/>
        <v>79</v>
      </c>
      <c r="AE8" s="371" t="s">
        <v>15</v>
      </c>
      <c r="AF8" s="23"/>
      <c r="AG8" s="488"/>
    </row>
    <row r="9" spans="1:33" s="127" customFormat="1" ht="15">
      <c r="A9" s="157">
        <v>7</v>
      </c>
      <c r="B9" s="158" t="s">
        <v>85</v>
      </c>
      <c r="C9" s="328">
        <v>2.5</v>
      </c>
      <c r="D9" s="327">
        <v>2.5</v>
      </c>
      <c r="E9" s="328">
        <v>2</v>
      </c>
      <c r="F9" s="326">
        <v>0</v>
      </c>
      <c r="G9" s="513">
        <v>4</v>
      </c>
      <c r="H9" s="327">
        <v>4</v>
      </c>
      <c r="I9" s="328">
        <v>4</v>
      </c>
      <c r="J9" s="326">
        <v>0</v>
      </c>
      <c r="K9" s="326">
        <v>0</v>
      </c>
      <c r="L9" s="326">
        <v>4.5</v>
      </c>
      <c r="M9" s="327">
        <v>1</v>
      </c>
      <c r="N9" s="328">
        <v>2</v>
      </c>
      <c r="O9" s="326">
        <v>2</v>
      </c>
      <c r="P9" s="326">
        <v>0</v>
      </c>
      <c r="Q9" s="327">
        <v>0</v>
      </c>
      <c r="R9" s="328">
        <v>2</v>
      </c>
      <c r="S9" s="326">
        <v>4</v>
      </c>
      <c r="T9" s="326">
        <v>2</v>
      </c>
      <c r="U9" s="327">
        <v>0</v>
      </c>
      <c r="V9" s="328">
        <v>1.5</v>
      </c>
      <c r="W9" s="24">
        <v>0</v>
      </c>
      <c r="X9" s="49">
        <v>0</v>
      </c>
      <c r="Y9" s="157">
        <v>0</v>
      </c>
      <c r="Z9" s="24">
        <v>4</v>
      </c>
      <c r="AA9" s="49">
        <v>0</v>
      </c>
      <c r="AB9" s="505"/>
      <c r="AC9" s="169" t="s">
        <v>2</v>
      </c>
      <c r="AD9" s="523">
        <f t="shared" si="0"/>
        <v>42</v>
      </c>
      <c r="AE9" s="376"/>
      <c r="AF9" s="134"/>
      <c r="AG9" s="488"/>
    </row>
    <row r="10" spans="1:33" ht="15">
      <c r="A10" s="157">
        <v>8</v>
      </c>
      <c r="B10" s="158" t="s">
        <v>86</v>
      </c>
      <c r="C10" s="328">
        <v>1.5</v>
      </c>
      <c r="D10" s="327">
        <v>3.5</v>
      </c>
      <c r="E10" s="328">
        <v>2</v>
      </c>
      <c r="F10" s="513">
        <v>4</v>
      </c>
      <c r="G10" s="326">
        <v>1</v>
      </c>
      <c r="H10" s="327">
        <v>4</v>
      </c>
      <c r="I10" s="328">
        <v>4</v>
      </c>
      <c r="J10" s="326">
        <v>3</v>
      </c>
      <c r="K10" s="326">
        <v>4</v>
      </c>
      <c r="L10" s="326">
        <v>1.5</v>
      </c>
      <c r="M10" s="327">
        <v>3</v>
      </c>
      <c r="N10" s="328">
        <v>2</v>
      </c>
      <c r="O10" s="326">
        <v>3</v>
      </c>
      <c r="P10" s="326">
        <v>1.5</v>
      </c>
      <c r="Q10" s="327">
        <v>0</v>
      </c>
      <c r="R10" s="328">
        <v>2</v>
      </c>
      <c r="S10" s="326">
        <v>1</v>
      </c>
      <c r="T10" s="326">
        <v>2.5</v>
      </c>
      <c r="U10" s="327">
        <v>3</v>
      </c>
      <c r="V10" s="328">
        <v>1.5</v>
      </c>
      <c r="W10" s="24">
        <v>0</v>
      </c>
      <c r="X10" s="49">
        <v>0</v>
      </c>
      <c r="Y10" s="157">
        <v>0</v>
      </c>
      <c r="Z10" s="24">
        <v>0</v>
      </c>
      <c r="AA10" s="49">
        <v>2</v>
      </c>
      <c r="AB10" s="504"/>
      <c r="AC10" s="29" t="s">
        <v>2</v>
      </c>
      <c r="AD10" s="522">
        <f t="shared" si="0"/>
        <v>50</v>
      </c>
      <c r="AE10" s="376"/>
      <c r="AF10" s="23"/>
      <c r="AG10" s="370"/>
    </row>
    <row r="11" spans="1:33" ht="15">
      <c r="A11" s="136">
        <v>10</v>
      </c>
      <c r="B11" s="135" t="s">
        <v>87</v>
      </c>
      <c r="C11" s="337">
        <v>2.5</v>
      </c>
      <c r="D11" s="336">
        <v>3.5</v>
      </c>
      <c r="E11" s="337">
        <v>3.5</v>
      </c>
      <c r="F11" s="335">
        <v>4</v>
      </c>
      <c r="G11" s="335">
        <v>3.5</v>
      </c>
      <c r="H11" s="336">
        <v>4</v>
      </c>
      <c r="I11" s="337">
        <v>4</v>
      </c>
      <c r="J11" s="335">
        <v>3</v>
      </c>
      <c r="K11" s="335">
        <v>4</v>
      </c>
      <c r="L11" s="335">
        <v>9</v>
      </c>
      <c r="M11" s="336">
        <v>3</v>
      </c>
      <c r="N11" s="337">
        <v>6</v>
      </c>
      <c r="O11" s="335">
        <v>4</v>
      </c>
      <c r="P11" s="335">
        <v>4</v>
      </c>
      <c r="Q11" s="336">
        <v>8</v>
      </c>
      <c r="R11" s="337">
        <v>2</v>
      </c>
      <c r="S11" s="335">
        <v>4</v>
      </c>
      <c r="T11" s="335">
        <v>2.5</v>
      </c>
      <c r="U11" s="336">
        <v>3</v>
      </c>
      <c r="V11" s="337">
        <v>3.5</v>
      </c>
      <c r="W11" s="475">
        <v>3.5</v>
      </c>
      <c r="X11" s="51">
        <v>3</v>
      </c>
      <c r="Y11" s="136">
        <v>3</v>
      </c>
      <c r="Z11" s="475">
        <v>0</v>
      </c>
      <c r="AA11" s="517">
        <v>3</v>
      </c>
      <c r="AB11" s="504"/>
      <c r="AC11" s="30" t="s">
        <v>2</v>
      </c>
      <c r="AD11" s="522">
        <f t="shared" si="0"/>
        <v>93.5</v>
      </c>
      <c r="AE11" s="376"/>
      <c r="AF11" s="23"/>
      <c r="AG11" s="370"/>
    </row>
    <row r="12" spans="1:33" ht="15">
      <c r="A12" s="157">
        <v>11</v>
      </c>
      <c r="B12" s="158" t="s">
        <v>88</v>
      </c>
      <c r="C12" s="328">
        <v>2.5</v>
      </c>
      <c r="D12" s="327">
        <v>1.5</v>
      </c>
      <c r="E12" s="328">
        <v>0</v>
      </c>
      <c r="F12" s="326">
        <v>0</v>
      </c>
      <c r="G12" s="326">
        <v>2</v>
      </c>
      <c r="H12" s="327">
        <v>0</v>
      </c>
      <c r="I12" s="328">
        <v>3.5</v>
      </c>
      <c r="J12" s="326">
        <v>0</v>
      </c>
      <c r="K12" s="326">
        <v>0</v>
      </c>
      <c r="L12" s="326">
        <v>7.5</v>
      </c>
      <c r="M12" s="327">
        <v>0</v>
      </c>
      <c r="N12" s="328">
        <v>0</v>
      </c>
      <c r="O12" s="326">
        <v>3</v>
      </c>
      <c r="P12" s="326">
        <v>0</v>
      </c>
      <c r="Q12" s="327">
        <v>0</v>
      </c>
      <c r="R12" s="328">
        <v>1.5</v>
      </c>
      <c r="S12" s="326">
        <v>1</v>
      </c>
      <c r="T12" s="326">
        <v>2</v>
      </c>
      <c r="U12" s="327">
        <v>3</v>
      </c>
      <c r="V12" s="328">
        <v>0.5</v>
      </c>
      <c r="W12" s="24">
        <v>0</v>
      </c>
      <c r="X12" s="49">
        <v>3</v>
      </c>
      <c r="Y12" s="157">
        <v>0</v>
      </c>
      <c r="Z12" s="24">
        <v>4</v>
      </c>
      <c r="AA12" s="49">
        <v>0</v>
      </c>
      <c r="AB12" s="504"/>
      <c r="AC12" s="29" t="s">
        <v>2</v>
      </c>
      <c r="AD12" s="523">
        <f t="shared" si="0"/>
        <v>35</v>
      </c>
      <c r="AE12" s="372" t="s">
        <v>117</v>
      </c>
      <c r="AF12" s="23"/>
      <c r="AG12" s="370"/>
    </row>
    <row r="13" spans="1:33" ht="15.75" thickBot="1">
      <c r="A13" s="26">
        <v>12</v>
      </c>
      <c r="B13" s="27" t="s">
        <v>89</v>
      </c>
      <c r="C13" s="346">
        <v>3.5</v>
      </c>
      <c r="D13" s="345">
        <v>2.5</v>
      </c>
      <c r="E13" s="346">
        <v>0</v>
      </c>
      <c r="F13" s="344">
        <v>0</v>
      </c>
      <c r="G13" s="344">
        <v>2</v>
      </c>
      <c r="H13" s="345">
        <v>4</v>
      </c>
      <c r="I13" s="346">
        <v>0</v>
      </c>
      <c r="J13" s="344">
        <v>3</v>
      </c>
      <c r="K13" s="344">
        <v>2</v>
      </c>
      <c r="L13" s="344">
        <v>0</v>
      </c>
      <c r="M13" s="345">
        <v>0</v>
      </c>
      <c r="N13" s="346">
        <v>0</v>
      </c>
      <c r="O13" s="344">
        <v>0</v>
      </c>
      <c r="P13" s="344">
        <v>0</v>
      </c>
      <c r="Q13" s="345">
        <v>0</v>
      </c>
      <c r="R13" s="346">
        <v>2</v>
      </c>
      <c r="S13" s="344">
        <v>4</v>
      </c>
      <c r="T13" s="344">
        <v>2</v>
      </c>
      <c r="U13" s="345">
        <v>3</v>
      </c>
      <c r="V13" s="346">
        <v>0.5</v>
      </c>
      <c r="W13" s="483">
        <v>0</v>
      </c>
      <c r="X13" s="50">
        <v>3</v>
      </c>
      <c r="Y13" s="26">
        <v>0</v>
      </c>
      <c r="Z13" s="483">
        <v>4</v>
      </c>
      <c r="AA13" s="50">
        <v>0</v>
      </c>
      <c r="AB13" s="506"/>
      <c r="AC13" s="31" t="s">
        <v>2</v>
      </c>
      <c r="AD13" s="524">
        <f t="shared" si="0"/>
        <v>35.5</v>
      </c>
      <c r="AE13" s="486"/>
      <c r="AF13" s="23"/>
      <c r="AG13" s="379"/>
    </row>
    <row r="14" spans="1:33" ht="15.75" thickBot="1">
      <c r="A14" s="312">
        <v>13</v>
      </c>
      <c r="B14" s="498" t="s">
        <v>90</v>
      </c>
      <c r="C14" s="353">
        <v>1</v>
      </c>
      <c r="D14" s="352">
        <v>1</v>
      </c>
      <c r="E14" s="353">
        <v>0</v>
      </c>
      <c r="F14" s="351">
        <v>4</v>
      </c>
      <c r="G14" s="351">
        <v>0</v>
      </c>
      <c r="H14" s="352">
        <v>4</v>
      </c>
      <c r="I14" s="353">
        <v>2.5</v>
      </c>
      <c r="J14" s="351">
        <v>3</v>
      </c>
      <c r="K14" s="350">
        <v>4</v>
      </c>
      <c r="L14" s="351">
        <v>7.5</v>
      </c>
      <c r="M14" s="352">
        <v>1</v>
      </c>
      <c r="N14" s="353">
        <v>4</v>
      </c>
      <c r="O14" s="351">
        <v>3</v>
      </c>
      <c r="P14" s="351">
        <v>4</v>
      </c>
      <c r="Q14" s="352">
        <v>4</v>
      </c>
      <c r="R14" s="353">
        <v>2</v>
      </c>
      <c r="S14" s="351">
        <v>4</v>
      </c>
      <c r="T14" s="351">
        <v>2</v>
      </c>
      <c r="U14" s="352">
        <v>3</v>
      </c>
      <c r="V14" s="353">
        <v>3.5</v>
      </c>
      <c r="W14" s="496">
        <v>3.5</v>
      </c>
      <c r="X14" s="313">
        <v>3</v>
      </c>
      <c r="Y14" s="312">
        <v>0</v>
      </c>
      <c r="Z14" s="496">
        <v>0</v>
      </c>
      <c r="AA14" s="313">
        <v>0</v>
      </c>
      <c r="AB14" s="511"/>
      <c r="AC14" s="500" t="s">
        <v>2</v>
      </c>
      <c r="AD14" s="527">
        <f t="shared" si="0"/>
        <v>64</v>
      </c>
      <c r="AE14" s="487"/>
      <c r="AF14" s="94"/>
      <c r="AG14" s="319"/>
    </row>
    <row r="15" spans="1:33" ht="15">
      <c r="A15" s="309">
        <v>14</v>
      </c>
      <c r="B15" s="499" t="s">
        <v>91</v>
      </c>
      <c r="C15" s="358">
        <v>2.5</v>
      </c>
      <c r="D15" s="355">
        <v>2</v>
      </c>
      <c r="E15" s="358">
        <v>0</v>
      </c>
      <c r="F15" s="357">
        <v>0</v>
      </c>
      <c r="G15" s="357">
        <v>1</v>
      </c>
      <c r="H15" s="355">
        <v>3</v>
      </c>
      <c r="I15" s="358">
        <v>2</v>
      </c>
      <c r="J15" s="357">
        <v>3</v>
      </c>
      <c r="K15" s="357">
        <v>3</v>
      </c>
      <c r="L15" s="357">
        <v>1.5</v>
      </c>
      <c r="M15" s="355">
        <v>0</v>
      </c>
      <c r="N15" s="358">
        <v>2</v>
      </c>
      <c r="O15" s="357">
        <v>4</v>
      </c>
      <c r="P15" s="357">
        <v>0</v>
      </c>
      <c r="Q15" s="355">
        <v>0</v>
      </c>
      <c r="R15" s="358">
        <v>1</v>
      </c>
      <c r="S15" s="357">
        <v>0</v>
      </c>
      <c r="T15" s="357">
        <v>1</v>
      </c>
      <c r="U15" s="355">
        <v>0</v>
      </c>
      <c r="V15" s="358">
        <v>0</v>
      </c>
      <c r="W15" s="497">
        <v>2.5</v>
      </c>
      <c r="X15" s="310">
        <v>3</v>
      </c>
      <c r="Y15" s="518">
        <v>0</v>
      </c>
      <c r="Z15" s="497">
        <v>0</v>
      </c>
      <c r="AA15" s="310">
        <v>1</v>
      </c>
      <c r="AB15" s="503"/>
      <c r="AC15" s="251" t="s">
        <v>2</v>
      </c>
      <c r="AD15" s="525">
        <f t="shared" si="0"/>
        <v>32.5</v>
      </c>
      <c r="AE15" s="374" t="s">
        <v>14</v>
      </c>
      <c r="AF15" s="23" t="s">
        <v>139</v>
      </c>
      <c r="AG15" s="375"/>
    </row>
    <row r="16" spans="1:33" ht="15">
      <c r="A16" s="157">
        <v>15</v>
      </c>
      <c r="B16" s="158" t="s">
        <v>92</v>
      </c>
      <c r="C16" s="328">
        <v>3.5</v>
      </c>
      <c r="D16" s="327">
        <v>3</v>
      </c>
      <c r="E16" s="328">
        <v>3.5</v>
      </c>
      <c r="F16" s="326">
        <v>4</v>
      </c>
      <c r="G16" s="326">
        <v>3</v>
      </c>
      <c r="H16" s="327">
        <v>3.5</v>
      </c>
      <c r="I16" s="328">
        <v>4</v>
      </c>
      <c r="J16" s="326">
        <v>3</v>
      </c>
      <c r="K16" s="326">
        <v>3</v>
      </c>
      <c r="L16" s="326">
        <v>7</v>
      </c>
      <c r="M16" s="327">
        <v>1</v>
      </c>
      <c r="N16" s="328">
        <v>5</v>
      </c>
      <c r="O16" s="326">
        <v>3</v>
      </c>
      <c r="P16" s="326">
        <v>1.5</v>
      </c>
      <c r="Q16" s="327">
        <v>2</v>
      </c>
      <c r="R16" s="328">
        <v>2</v>
      </c>
      <c r="S16" s="326">
        <v>4</v>
      </c>
      <c r="T16" s="326">
        <v>2.5</v>
      </c>
      <c r="U16" s="327">
        <v>3</v>
      </c>
      <c r="V16" s="328">
        <v>1</v>
      </c>
      <c r="W16" s="24">
        <v>3.5</v>
      </c>
      <c r="X16" s="49">
        <v>0</v>
      </c>
      <c r="Y16" s="519">
        <v>3</v>
      </c>
      <c r="Z16" s="24">
        <v>4</v>
      </c>
      <c r="AA16" s="49">
        <v>0</v>
      </c>
      <c r="AB16" s="504"/>
      <c r="AC16" s="29" t="s">
        <v>2</v>
      </c>
      <c r="AD16" s="522">
        <f t="shared" si="0"/>
        <v>73</v>
      </c>
      <c r="AE16" s="376"/>
      <c r="AF16" s="23"/>
      <c r="AG16" s="370"/>
    </row>
    <row r="17" spans="1:35" ht="15">
      <c r="A17" s="157">
        <v>16</v>
      </c>
      <c r="B17" s="158" t="s">
        <v>93</v>
      </c>
      <c r="C17" s="328">
        <v>2.5</v>
      </c>
      <c r="D17" s="327">
        <v>1.5</v>
      </c>
      <c r="E17" s="328">
        <v>0</v>
      </c>
      <c r="F17" s="513">
        <v>4</v>
      </c>
      <c r="G17" s="326">
        <v>2</v>
      </c>
      <c r="H17" s="327">
        <v>4</v>
      </c>
      <c r="I17" s="328">
        <v>4</v>
      </c>
      <c r="J17" s="326">
        <v>3</v>
      </c>
      <c r="K17" s="326">
        <v>3.5</v>
      </c>
      <c r="L17" s="326">
        <v>0</v>
      </c>
      <c r="M17" s="327">
        <v>0</v>
      </c>
      <c r="N17" s="328">
        <v>2</v>
      </c>
      <c r="O17" s="326">
        <v>3</v>
      </c>
      <c r="P17" s="326">
        <v>1.5</v>
      </c>
      <c r="Q17" s="327">
        <v>8</v>
      </c>
      <c r="R17" s="328">
        <v>2</v>
      </c>
      <c r="S17" s="326">
        <v>2</v>
      </c>
      <c r="T17" s="326">
        <v>2.5</v>
      </c>
      <c r="U17" s="327">
        <v>3</v>
      </c>
      <c r="V17" s="328">
        <v>1</v>
      </c>
      <c r="W17" s="24">
        <v>2.5</v>
      </c>
      <c r="X17" s="49">
        <v>3</v>
      </c>
      <c r="Y17" s="157">
        <v>0</v>
      </c>
      <c r="Z17" s="24">
        <v>0</v>
      </c>
      <c r="AA17" s="49">
        <v>0</v>
      </c>
      <c r="AB17" s="504"/>
      <c r="AC17" s="29" t="s">
        <v>2</v>
      </c>
      <c r="AD17" s="522">
        <f t="shared" si="0"/>
        <v>55</v>
      </c>
      <c r="AE17" s="376"/>
      <c r="AF17" s="23"/>
      <c r="AG17" s="370"/>
    </row>
    <row r="18" spans="1:35" ht="15">
      <c r="A18" s="136">
        <v>18</v>
      </c>
      <c r="B18" s="135" t="s">
        <v>94</v>
      </c>
      <c r="C18" s="337">
        <v>2</v>
      </c>
      <c r="D18" s="336">
        <v>1</v>
      </c>
      <c r="E18" s="337">
        <v>0</v>
      </c>
      <c r="F18" s="335">
        <v>2</v>
      </c>
      <c r="G18" s="335">
        <v>0</v>
      </c>
      <c r="H18" s="336">
        <v>3</v>
      </c>
      <c r="I18" s="337">
        <v>2</v>
      </c>
      <c r="J18" s="335">
        <v>2</v>
      </c>
      <c r="K18" s="335">
        <v>0</v>
      </c>
      <c r="L18" s="335">
        <v>4.5</v>
      </c>
      <c r="M18" s="336">
        <v>0</v>
      </c>
      <c r="N18" s="337">
        <v>0</v>
      </c>
      <c r="O18" s="335">
        <v>2</v>
      </c>
      <c r="P18" s="335">
        <v>1.5</v>
      </c>
      <c r="Q18" s="336">
        <v>4</v>
      </c>
      <c r="R18" s="337">
        <v>2</v>
      </c>
      <c r="S18" s="335">
        <v>2</v>
      </c>
      <c r="T18" s="335">
        <v>1</v>
      </c>
      <c r="U18" s="336">
        <v>0</v>
      </c>
      <c r="V18" s="330">
        <v>3.5</v>
      </c>
      <c r="W18" s="516">
        <v>3.5</v>
      </c>
      <c r="X18" s="51">
        <v>0</v>
      </c>
      <c r="Y18" s="136">
        <v>0</v>
      </c>
      <c r="Z18" s="475">
        <v>0</v>
      </c>
      <c r="AA18" s="51">
        <v>0</v>
      </c>
      <c r="AB18" s="504"/>
      <c r="AC18" s="30" t="s">
        <v>2</v>
      </c>
      <c r="AD18" s="523">
        <f t="shared" si="0"/>
        <v>36</v>
      </c>
      <c r="AE18" s="376"/>
      <c r="AF18" s="23" t="s">
        <v>139</v>
      </c>
      <c r="AG18" s="370"/>
    </row>
    <row r="19" spans="1:35" ht="15.75">
      <c r="A19" s="157">
        <v>19</v>
      </c>
      <c r="B19" s="158" t="s">
        <v>95</v>
      </c>
      <c r="C19" s="328">
        <v>2.5</v>
      </c>
      <c r="D19" s="327">
        <v>1.5</v>
      </c>
      <c r="E19" s="328">
        <v>0</v>
      </c>
      <c r="F19" s="326">
        <v>4</v>
      </c>
      <c r="G19" s="326">
        <v>2</v>
      </c>
      <c r="H19" s="327">
        <v>0</v>
      </c>
      <c r="I19" s="328">
        <v>2.5</v>
      </c>
      <c r="J19" s="326">
        <v>0</v>
      </c>
      <c r="K19" s="326">
        <v>2</v>
      </c>
      <c r="L19" s="326">
        <v>5</v>
      </c>
      <c r="M19" s="327">
        <v>1</v>
      </c>
      <c r="N19" s="328">
        <v>2</v>
      </c>
      <c r="O19" s="326">
        <v>3</v>
      </c>
      <c r="P19" s="326">
        <v>2</v>
      </c>
      <c r="Q19" s="327">
        <v>0</v>
      </c>
      <c r="R19" s="328">
        <v>2</v>
      </c>
      <c r="S19" s="326">
        <v>4</v>
      </c>
      <c r="T19" s="326">
        <v>1</v>
      </c>
      <c r="U19" s="327">
        <v>3</v>
      </c>
      <c r="V19" s="328">
        <v>0</v>
      </c>
      <c r="W19" s="24">
        <v>0</v>
      </c>
      <c r="X19" s="49">
        <v>0</v>
      </c>
      <c r="Y19" s="157">
        <v>0</v>
      </c>
      <c r="Z19" s="24">
        <v>4</v>
      </c>
      <c r="AA19" s="49">
        <v>0</v>
      </c>
      <c r="AB19" s="504"/>
      <c r="AC19" s="29" t="s">
        <v>2</v>
      </c>
      <c r="AD19" s="523">
        <f t="shared" si="0"/>
        <v>41.5</v>
      </c>
      <c r="AE19" s="376"/>
      <c r="AF19" s="23"/>
      <c r="AG19" s="370"/>
      <c r="AI19" s="528" t="s">
        <v>50</v>
      </c>
    </row>
    <row r="20" spans="1:35" ht="15.75">
      <c r="A20" s="157">
        <v>20</v>
      </c>
      <c r="B20" s="158" t="s">
        <v>6</v>
      </c>
      <c r="C20" s="328">
        <v>2.5</v>
      </c>
      <c r="D20" s="327">
        <v>2</v>
      </c>
      <c r="E20" s="328">
        <v>0</v>
      </c>
      <c r="F20" s="326">
        <v>1</v>
      </c>
      <c r="G20" s="326">
        <v>4</v>
      </c>
      <c r="H20" s="327">
        <v>4</v>
      </c>
      <c r="I20" s="328">
        <v>3</v>
      </c>
      <c r="J20" s="326">
        <v>3</v>
      </c>
      <c r="K20" s="326">
        <v>3.5</v>
      </c>
      <c r="L20" s="326">
        <v>7.5</v>
      </c>
      <c r="M20" s="327">
        <v>0</v>
      </c>
      <c r="N20" s="328">
        <v>2</v>
      </c>
      <c r="O20" s="326">
        <v>3</v>
      </c>
      <c r="P20" s="326">
        <v>1.5</v>
      </c>
      <c r="Q20" s="327">
        <v>3</v>
      </c>
      <c r="R20" s="328">
        <v>1.5</v>
      </c>
      <c r="S20" s="326">
        <v>0</v>
      </c>
      <c r="T20" s="326">
        <v>2.5</v>
      </c>
      <c r="U20" s="327">
        <v>3</v>
      </c>
      <c r="V20" s="328">
        <v>2</v>
      </c>
      <c r="W20" s="24">
        <v>2</v>
      </c>
      <c r="X20" s="49">
        <v>0</v>
      </c>
      <c r="Y20" s="520">
        <v>0</v>
      </c>
      <c r="Z20" s="24">
        <v>0</v>
      </c>
      <c r="AA20" s="49">
        <v>0.5</v>
      </c>
      <c r="AB20" s="504"/>
      <c r="AC20" s="29" t="s">
        <v>2</v>
      </c>
      <c r="AD20" s="522">
        <f t="shared" si="0"/>
        <v>51.5</v>
      </c>
      <c r="AE20" s="376"/>
      <c r="AF20" s="23" t="s">
        <v>139</v>
      </c>
      <c r="AG20" s="370"/>
      <c r="AI20" s="528" t="s">
        <v>51</v>
      </c>
    </row>
    <row r="21" spans="1:35" ht="15.75">
      <c r="A21" s="157">
        <v>21</v>
      </c>
      <c r="B21" s="158" t="s">
        <v>96</v>
      </c>
      <c r="C21" s="328">
        <v>1.5</v>
      </c>
      <c r="D21" s="327">
        <v>0.5</v>
      </c>
      <c r="E21" s="328">
        <v>2</v>
      </c>
      <c r="F21" s="326">
        <v>4</v>
      </c>
      <c r="G21" s="326">
        <v>0</v>
      </c>
      <c r="H21" s="327">
        <v>0</v>
      </c>
      <c r="I21" s="328">
        <v>2</v>
      </c>
      <c r="J21" s="326">
        <v>3</v>
      </c>
      <c r="K21" s="326">
        <v>2</v>
      </c>
      <c r="L21" s="326">
        <v>2</v>
      </c>
      <c r="M21" s="327">
        <v>0</v>
      </c>
      <c r="N21" s="328">
        <v>0</v>
      </c>
      <c r="O21" s="326">
        <v>3.5</v>
      </c>
      <c r="P21" s="326">
        <v>3</v>
      </c>
      <c r="Q21" s="327">
        <v>0</v>
      </c>
      <c r="R21" s="328">
        <v>2</v>
      </c>
      <c r="S21" s="326">
        <v>2</v>
      </c>
      <c r="T21" s="326">
        <v>1</v>
      </c>
      <c r="U21" s="327">
        <v>3</v>
      </c>
      <c r="V21" s="328">
        <v>2</v>
      </c>
      <c r="W21" s="24">
        <v>0</v>
      </c>
      <c r="X21" s="49">
        <v>0</v>
      </c>
      <c r="Y21" s="157">
        <v>0</v>
      </c>
      <c r="Z21" s="24">
        <v>0</v>
      </c>
      <c r="AA21" s="49">
        <v>0</v>
      </c>
      <c r="AB21" s="504"/>
      <c r="AC21" s="29" t="s">
        <v>2</v>
      </c>
      <c r="AD21" s="523">
        <f t="shared" si="0"/>
        <v>33.5</v>
      </c>
      <c r="AE21" s="376"/>
      <c r="AF21" s="23"/>
      <c r="AG21" s="370"/>
      <c r="AI21" s="528" t="s">
        <v>52</v>
      </c>
    </row>
    <row r="22" spans="1:35" ht="15.75">
      <c r="A22" s="136">
        <v>22</v>
      </c>
      <c r="B22" s="135" t="s">
        <v>97</v>
      </c>
      <c r="C22" s="337">
        <v>1</v>
      </c>
      <c r="D22" s="336">
        <v>1</v>
      </c>
      <c r="E22" s="337">
        <v>0</v>
      </c>
      <c r="F22" s="335">
        <v>4</v>
      </c>
      <c r="G22" s="335">
        <v>1</v>
      </c>
      <c r="H22" s="336">
        <v>4</v>
      </c>
      <c r="I22" s="337">
        <v>3</v>
      </c>
      <c r="J22" s="335">
        <v>3</v>
      </c>
      <c r="K22" s="335">
        <v>3</v>
      </c>
      <c r="L22" s="335">
        <v>9</v>
      </c>
      <c r="M22" s="336">
        <v>3</v>
      </c>
      <c r="N22" s="337">
        <v>6</v>
      </c>
      <c r="O22" s="335">
        <v>3</v>
      </c>
      <c r="P22" s="335">
        <v>2.5</v>
      </c>
      <c r="Q22" s="336">
        <v>8</v>
      </c>
      <c r="R22" s="337">
        <v>1.5</v>
      </c>
      <c r="S22" s="335">
        <v>4</v>
      </c>
      <c r="T22" s="335">
        <v>2</v>
      </c>
      <c r="U22" s="336">
        <v>0</v>
      </c>
      <c r="V22" s="337">
        <v>0.5</v>
      </c>
      <c r="W22" s="475">
        <v>0</v>
      </c>
      <c r="X22" s="51">
        <v>3</v>
      </c>
      <c r="Y22" s="136">
        <v>0</v>
      </c>
      <c r="Z22" s="475">
        <v>0</v>
      </c>
      <c r="AA22" s="51">
        <v>0</v>
      </c>
      <c r="AB22" s="504"/>
      <c r="AC22" s="30" t="s">
        <v>2</v>
      </c>
      <c r="AD22" s="522">
        <f t="shared" si="0"/>
        <v>62.5</v>
      </c>
      <c r="AE22" s="376"/>
      <c r="AF22" s="23"/>
      <c r="AG22" s="370"/>
      <c r="AI22" s="528" t="s">
        <v>53</v>
      </c>
    </row>
    <row r="23" spans="1:35" ht="15.75">
      <c r="A23" s="157">
        <v>23</v>
      </c>
      <c r="B23" s="158" t="s">
        <v>98</v>
      </c>
      <c r="C23" s="328">
        <v>2.5</v>
      </c>
      <c r="D23" s="327">
        <v>1.5</v>
      </c>
      <c r="E23" s="328">
        <v>0</v>
      </c>
      <c r="F23" s="326">
        <v>0</v>
      </c>
      <c r="G23" s="326">
        <v>0</v>
      </c>
      <c r="H23" s="327">
        <v>0</v>
      </c>
      <c r="I23" s="328">
        <v>0</v>
      </c>
      <c r="J23" s="326">
        <v>0</v>
      </c>
      <c r="K23" s="326">
        <v>0</v>
      </c>
      <c r="L23" s="326">
        <v>0</v>
      </c>
      <c r="M23" s="327">
        <v>0</v>
      </c>
      <c r="N23" s="328">
        <v>1</v>
      </c>
      <c r="O23" s="326">
        <v>0</v>
      </c>
      <c r="P23" s="326">
        <v>0</v>
      </c>
      <c r="Q23" s="327">
        <v>0</v>
      </c>
      <c r="R23" s="328">
        <v>1</v>
      </c>
      <c r="S23" s="326">
        <v>0</v>
      </c>
      <c r="T23" s="326">
        <v>2</v>
      </c>
      <c r="U23" s="327">
        <v>0</v>
      </c>
      <c r="V23" s="328">
        <v>1.5</v>
      </c>
      <c r="W23" s="24">
        <v>0</v>
      </c>
      <c r="X23" s="49">
        <v>0</v>
      </c>
      <c r="Y23" s="157">
        <v>0</v>
      </c>
      <c r="Z23" s="24">
        <v>0</v>
      </c>
      <c r="AA23" s="49">
        <v>0</v>
      </c>
      <c r="AB23" s="504"/>
      <c r="AC23" s="29" t="s">
        <v>2</v>
      </c>
      <c r="AD23" s="523">
        <f t="shared" si="0"/>
        <v>9.5</v>
      </c>
      <c r="AE23" s="376"/>
      <c r="AF23" s="23"/>
      <c r="AG23" s="370"/>
      <c r="AI23" s="528" t="s">
        <v>54</v>
      </c>
    </row>
    <row r="24" spans="1:35" ht="15.75" thickBot="1">
      <c r="A24" s="26">
        <v>25</v>
      </c>
      <c r="B24" s="27" t="s">
        <v>99</v>
      </c>
      <c r="C24" s="346">
        <v>2.5</v>
      </c>
      <c r="D24" s="345">
        <v>1</v>
      </c>
      <c r="E24" s="346">
        <v>2</v>
      </c>
      <c r="F24" s="344">
        <v>0</v>
      </c>
      <c r="G24" s="344">
        <v>0</v>
      </c>
      <c r="H24" s="345">
        <v>1.5</v>
      </c>
      <c r="I24" s="346">
        <v>1</v>
      </c>
      <c r="J24" s="344">
        <v>3</v>
      </c>
      <c r="K24" s="344">
        <v>4</v>
      </c>
      <c r="L24" s="344">
        <v>4.5</v>
      </c>
      <c r="M24" s="345">
        <v>1</v>
      </c>
      <c r="N24" s="346">
        <v>4</v>
      </c>
      <c r="O24" s="344">
        <v>3</v>
      </c>
      <c r="P24" s="344">
        <v>2</v>
      </c>
      <c r="Q24" s="345">
        <v>4.5</v>
      </c>
      <c r="R24" s="346">
        <v>1</v>
      </c>
      <c r="S24" s="344">
        <v>2</v>
      </c>
      <c r="T24" s="344">
        <v>1</v>
      </c>
      <c r="U24" s="345">
        <v>0</v>
      </c>
      <c r="V24" s="346">
        <v>0.5</v>
      </c>
      <c r="W24" s="483">
        <v>2.5</v>
      </c>
      <c r="X24" s="50">
        <v>0</v>
      </c>
      <c r="Y24" s="521">
        <v>0</v>
      </c>
      <c r="Z24" s="483">
        <v>4</v>
      </c>
      <c r="AA24" s="50">
        <v>0</v>
      </c>
      <c r="AB24" s="506"/>
      <c r="AC24" s="501" t="s">
        <v>2</v>
      </c>
      <c r="AD24" s="524">
        <f t="shared" si="0"/>
        <v>45</v>
      </c>
      <c r="AE24" s="377"/>
      <c r="AF24" s="92"/>
      <c r="AG24" s="373"/>
    </row>
    <row r="25" spans="1:35" ht="15.75" thickBot="1">
      <c r="A25" s="312">
        <v>26</v>
      </c>
      <c r="B25" s="313" t="s">
        <v>138</v>
      </c>
      <c r="C25" s="512"/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89"/>
      <c r="V25" s="489"/>
      <c r="W25" s="489"/>
      <c r="X25" s="489"/>
      <c r="Y25" s="489"/>
      <c r="Z25" s="489"/>
      <c r="AA25" s="489"/>
      <c r="AB25" s="490"/>
      <c r="AC25" s="491" t="s">
        <v>2</v>
      </c>
      <c r="AD25" s="492">
        <f t="shared" si="0"/>
        <v>0</v>
      </c>
      <c r="AE25" s="493"/>
      <c r="AF25" s="494"/>
      <c r="AG25" s="495"/>
    </row>
    <row r="32" spans="1:35">
      <c r="A32" s="323">
        <v>7</v>
      </c>
      <c r="B32" s="323" t="s">
        <v>85</v>
      </c>
      <c r="C32" s="25">
        <v>0</v>
      </c>
      <c r="D32" s="384"/>
      <c r="E32" s="323"/>
      <c r="F32" s="323"/>
    </row>
    <row r="33" spans="1:6">
      <c r="A33" s="323">
        <v>26</v>
      </c>
      <c r="B33" s="323" t="s">
        <v>100</v>
      </c>
      <c r="C33" s="25">
        <v>0</v>
      </c>
      <c r="D33" s="384"/>
      <c r="E33" s="323"/>
      <c r="F33" s="323"/>
    </row>
    <row r="34" spans="1:6">
      <c r="A34" s="323">
        <v>11</v>
      </c>
      <c r="B34" s="323" t="s">
        <v>88</v>
      </c>
      <c r="C34" s="25">
        <v>31</v>
      </c>
      <c r="D34" s="384" t="s">
        <v>117</v>
      </c>
      <c r="E34" s="323"/>
      <c r="F34" s="323"/>
    </row>
    <row r="35" spans="1:6">
      <c r="A35" s="323">
        <v>23</v>
      </c>
      <c r="B35" s="323" t="s">
        <v>98</v>
      </c>
      <c r="C35" s="25">
        <v>42</v>
      </c>
      <c r="D35" s="384" t="s">
        <v>117</v>
      </c>
      <c r="E35" s="323"/>
      <c r="F35" s="323"/>
    </row>
    <row r="36" spans="1:6">
      <c r="A36" s="323">
        <v>20</v>
      </c>
      <c r="B36" s="323" t="s">
        <v>6</v>
      </c>
      <c r="C36" s="25">
        <v>47.5</v>
      </c>
      <c r="D36" s="384" t="s">
        <v>117</v>
      </c>
      <c r="E36" s="323"/>
      <c r="F36" s="323"/>
    </row>
    <row r="37" spans="1:6">
      <c r="A37" s="24">
        <v>25</v>
      </c>
      <c r="B37" s="24" t="s">
        <v>99</v>
      </c>
      <c r="C37" s="25">
        <v>49.5</v>
      </c>
      <c r="D37" s="277" t="s">
        <v>14</v>
      </c>
      <c r="E37" s="2"/>
      <c r="F37" s="2"/>
    </row>
    <row r="38" spans="1:6">
      <c r="A38" s="24">
        <v>18</v>
      </c>
      <c r="B38" s="24" t="s">
        <v>94</v>
      </c>
      <c r="C38" s="25">
        <v>51</v>
      </c>
      <c r="D38" s="277" t="s">
        <v>14</v>
      </c>
      <c r="E38" s="2"/>
      <c r="F38" s="2"/>
    </row>
    <row r="39" spans="1:6">
      <c r="A39" s="24">
        <v>14</v>
      </c>
      <c r="B39" s="24" t="s">
        <v>91</v>
      </c>
      <c r="C39" s="25">
        <v>52</v>
      </c>
      <c r="D39" s="277" t="s">
        <v>14</v>
      </c>
      <c r="E39" s="2"/>
      <c r="F39" s="2"/>
    </row>
    <row r="40" spans="1:6">
      <c r="A40" s="24">
        <v>21</v>
      </c>
      <c r="B40" s="24" t="s">
        <v>96</v>
      </c>
      <c r="C40" s="25">
        <v>52</v>
      </c>
      <c r="D40" s="277" t="s">
        <v>14</v>
      </c>
      <c r="E40" s="2"/>
      <c r="F40" s="2"/>
    </row>
    <row r="41" spans="1:6">
      <c r="A41" s="24">
        <v>16</v>
      </c>
      <c r="B41" s="24" t="s">
        <v>93</v>
      </c>
      <c r="C41" s="25">
        <v>55.5</v>
      </c>
      <c r="D41" s="277" t="s">
        <v>14</v>
      </c>
      <c r="E41" s="2"/>
      <c r="F41" s="2"/>
    </row>
    <row r="42" spans="1:6">
      <c r="A42" s="24">
        <v>17</v>
      </c>
      <c r="B42" s="24" t="s">
        <v>5</v>
      </c>
      <c r="C42" s="25">
        <v>61</v>
      </c>
      <c r="D42" s="277" t="s">
        <v>14</v>
      </c>
      <c r="E42" s="2"/>
      <c r="F42" s="2"/>
    </row>
    <row r="43" spans="1:6">
      <c r="A43" s="385">
        <v>4</v>
      </c>
      <c r="B43" s="385" t="s">
        <v>83</v>
      </c>
      <c r="C43" s="25">
        <v>69.5</v>
      </c>
      <c r="D43" s="382" t="s">
        <v>16</v>
      </c>
      <c r="E43" s="385"/>
      <c r="F43" s="385"/>
    </row>
    <row r="44" spans="1:6">
      <c r="A44" s="385">
        <v>19</v>
      </c>
      <c r="B44" s="385" t="s">
        <v>95</v>
      </c>
      <c r="C44" s="25">
        <v>69.5</v>
      </c>
      <c r="D44" s="382" t="s">
        <v>16</v>
      </c>
      <c r="E44" s="385"/>
      <c r="F44" s="385"/>
    </row>
    <row r="45" spans="1:6">
      <c r="A45" s="385">
        <v>22</v>
      </c>
      <c r="B45" s="385" t="s">
        <v>97</v>
      </c>
      <c r="C45" s="25">
        <v>69.5</v>
      </c>
      <c r="D45" s="382" t="s">
        <v>16</v>
      </c>
      <c r="E45" s="385"/>
      <c r="F45" s="385"/>
    </row>
    <row r="46" spans="1:6">
      <c r="A46" s="385">
        <v>2</v>
      </c>
      <c r="B46" s="385" t="s">
        <v>81</v>
      </c>
      <c r="C46" s="25">
        <v>70</v>
      </c>
      <c r="D46" s="382" t="s">
        <v>16</v>
      </c>
      <c r="E46" s="385"/>
      <c r="F46" s="385"/>
    </row>
    <row r="47" spans="1:6">
      <c r="A47" s="385">
        <v>12</v>
      </c>
      <c r="B47" s="385" t="s">
        <v>89</v>
      </c>
      <c r="C47" s="25">
        <v>71.5</v>
      </c>
      <c r="D47" s="382" t="s">
        <v>16</v>
      </c>
      <c r="E47" s="385"/>
      <c r="F47" s="385"/>
    </row>
    <row r="48" spans="1:6">
      <c r="A48" s="385">
        <v>13</v>
      </c>
      <c r="B48" s="385" t="s">
        <v>90</v>
      </c>
      <c r="C48" s="25">
        <v>73</v>
      </c>
      <c r="D48" s="382" t="s">
        <v>16</v>
      </c>
      <c r="E48" s="385"/>
      <c r="F48" s="385"/>
    </row>
    <row r="49" spans="1:6">
      <c r="A49" s="385">
        <v>15</v>
      </c>
      <c r="B49" s="385" t="s">
        <v>92</v>
      </c>
      <c r="C49" s="25">
        <v>73</v>
      </c>
      <c r="D49" s="382" t="s">
        <v>16</v>
      </c>
      <c r="E49" s="385"/>
      <c r="F49" s="385"/>
    </row>
    <row r="50" spans="1:6">
      <c r="A50" s="385">
        <v>1</v>
      </c>
      <c r="B50" s="385" t="s">
        <v>80</v>
      </c>
      <c r="C50" s="25">
        <v>74</v>
      </c>
      <c r="D50" s="382" t="s">
        <v>16</v>
      </c>
      <c r="E50" s="385"/>
      <c r="F50" s="385"/>
    </row>
    <row r="51" spans="1:6">
      <c r="A51" s="385">
        <v>3</v>
      </c>
      <c r="B51" s="385" t="s">
        <v>82</v>
      </c>
      <c r="C51" s="25">
        <v>75.5</v>
      </c>
      <c r="D51" s="382" t="s">
        <v>16</v>
      </c>
      <c r="E51" s="385"/>
      <c r="F51" s="385"/>
    </row>
    <row r="52" spans="1:6">
      <c r="A52" s="385">
        <v>8</v>
      </c>
      <c r="B52" s="385" t="s">
        <v>86</v>
      </c>
      <c r="C52" s="25">
        <v>80</v>
      </c>
      <c r="D52" s="382" t="s">
        <v>16</v>
      </c>
      <c r="E52" s="385"/>
      <c r="F52" s="385"/>
    </row>
    <row r="53" spans="1:6">
      <c r="A53" s="386">
        <v>5</v>
      </c>
      <c r="B53" s="386" t="s">
        <v>84</v>
      </c>
      <c r="C53" s="25">
        <v>90</v>
      </c>
      <c r="D53" s="383" t="s">
        <v>15</v>
      </c>
      <c r="E53" s="386"/>
      <c r="F53" s="386"/>
    </row>
    <row r="54" spans="1:6">
      <c r="A54" s="386">
        <v>10</v>
      </c>
      <c r="B54" s="386" t="s">
        <v>87</v>
      </c>
      <c r="C54" s="25">
        <v>97.5</v>
      </c>
      <c r="D54" s="383" t="s">
        <v>15</v>
      </c>
      <c r="E54" s="386"/>
      <c r="F54" s="386"/>
    </row>
    <row r="55" spans="1:6">
      <c r="A55" s="4"/>
      <c r="B55" s="4"/>
      <c r="C55" s="177"/>
      <c r="D55" s="381"/>
    </row>
    <row r="56" spans="1:6">
      <c r="A56" s="2"/>
      <c r="B56" s="2"/>
      <c r="C56" s="25"/>
      <c r="D56" s="278"/>
    </row>
  </sheetData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80"/>
  <sheetViews>
    <sheetView tabSelected="1" view="pageLayout" topLeftCell="A24" zoomScaleNormal="80" workbookViewId="0">
      <selection activeCell="AE1" sqref="AE1:AG43"/>
    </sheetView>
  </sheetViews>
  <sheetFormatPr defaultRowHeight="12.75"/>
  <cols>
    <col min="1" max="1" width="3.7109375" customWidth="1"/>
    <col min="2" max="2" width="23" customWidth="1"/>
    <col min="3" max="28" width="4.7109375" customWidth="1"/>
    <col min="29" max="29" width="3.140625" customWidth="1"/>
    <col min="30" max="30" width="5.140625" customWidth="1"/>
    <col min="31" max="31" width="13.140625" customWidth="1"/>
    <col min="32" max="32" width="3.85546875" customWidth="1"/>
    <col min="33" max="33" width="7" customWidth="1"/>
  </cols>
  <sheetData>
    <row r="1" spans="1:38">
      <c r="B1" t="s">
        <v>157</v>
      </c>
      <c r="C1" t="s">
        <v>158</v>
      </c>
      <c r="H1" t="s">
        <v>159</v>
      </c>
      <c r="M1" t="s">
        <v>156</v>
      </c>
      <c r="AF1" s="23"/>
    </row>
    <row r="2" spans="1:38" s="1" customFormat="1" ht="13.5" thickBo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 s="23"/>
      <c r="AF2" s="23"/>
      <c r="AG2" s="23"/>
    </row>
    <row r="3" spans="1:38" s="23" customFormat="1" ht="13.5" thickBot="1">
      <c r="A3"/>
      <c r="B3" s="19" t="s">
        <v>0</v>
      </c>
      <c r="C3" s="557" t="s">
        <v>7</v>
      </c>
      <c r="D3" s="558" t="s">
        <v>8</v>
      </c>
      <c r="E3" s="559" t="s">
        <v>140</v>
      </c>
      <c r="F3" s="557" t="s">
        <v>141</v>
      </c>
      <c r="G3" s="547" t="s">
        <v>9</v>
      </c>
      <c r="H3" s="286" t="s">
        <v>10</v>
      </c>
      <c r="I3" s="285" t="s">
        <v>142</v>
      </c>
      <c r="J3" s="287" t="s">
        <v>143</v>
      </c>
      <c r="K3" s="287" t="s">
        <v>144</v>
      </c>
      <c r="L3" s="287" t="s">
        <v>145</v>
      </c>
      <c r="M3" s="286">
        <v>3</v>
      </c>
      <c r="N3" s="285" t="s">
        <v>19</v>
      </c>
      <c r="O3" s="287" t="s">
        <v>18</v>
      </c>
      <c r="P3" s="288" t="s">
        <v>107</v>
      </c>
      <c r="Q3" s="289" t="s">
        <v>146</v>
      </c>
      <c r="R3" s="290" t="s">
        <v>130</v>
      </c>
      <c r="S3" s="288" t="s">
        <v>11</v>
      </c>
      <c r="T3" s="288" t="s">
        <v>12</v>
      </c>
      <c r="U3" s="289" t="s">
        <v>13</v>
      </c>
      <c r="V3" s="290" t="s">
        <v>20</v>
      </c>
      <c r="W3" s="288" t="s">
        <v>21</v>
      </c>
      <c r="X3" s="289" t="s">
        <v>113</v>
      </c>
      <c r="Y3" s="290" t="s">
        <v>114</v>
      </c>
      <c r="Z3" s="628" t="s">
        <v>22</v>
      </c>
      <c r="AA3" s="629" t="s">
        <v>23</v>
      </c>
      <c r="AB3" s="630" t="s">
        <v>24</v>
      </c>
      <c r="AC3"/>
      <c r="AD3" t="s">
        <v>3</v>
      </c>
    </row>
    <row r="4" spans="1:38" ht="15.75" thickBot="1">
      <c r="A4" s="613"/>
      <c r="B4" s="614"/>
      <c r="C4" s="579" t="s">
        <v>147</v>
      </c>
      <c r="D4" s="580" t="s">
        <v>148</v>
      </c>
      <c r="E4" s="580" t="s">
        <v>149</v>
      </c>
      <c r="F4" s="582" t="s">
        <v>150</v>
      </c>
      <c r="G4" s="579"/>
      <c r="H4" s="581" t="s">
        <v>149</v>
      </c>
      <c r="I4" s="611"/>
      <c r="J4" s="580"/>
      <c r="K4" s="580" t="s">
        <v>154</v>
      </c>
      <c r="L4" s="582"/>
      <c r="M4" s="591" t="s">
        <v>149</v>
      </c>
      <c r="N4" s="579" t="s">
        <v>151</v>
      </c>
      <c r="O4" s="580" t="s">
        <v>152</v>
      </c>
      <c r="P4" s="580" t="s">
        <v>149</v>
      </c>
      <c r="Q4" s="627" t="s">
        <v>153</v>
      </c>
      <c r="R4" s="581"/>
      <c r="S4" s="579" t="s">
        <v>154</v>
      </c>
      <c r="T4" s="581"/>
      <c r="U4" s="579" t="s">
        <v>155</v>
      </c>
      <c r="V4" s="580"/>
      <c r="W4" s="580"/>
      <c r="X4" s="580"/>
      <c r="Y4" s="581"/>
      <c r="Z4" s="579"/>
      <c r="AA4" s="581"/>
      <c r="AB4" s="578"/>
      <c r="AC4" s="34" t="s">
        <v>2</v>
      </c>
      <c r="AD4" s="6">
        <f>SUM(C4:AB4)</f>
        <v>0</v>
      </c>
    </row>
    <row r="5" spans="1:38" ht="15.75" thickBot="1">
      <c r="A5" s="529"/>
      <c r="B5" s="20" t="s">
        <v>1</v>
      </c>
      <c r="C5" s="619">
        <v>8</v>
      </c>
      <c r="D5" s="620">
        <v>2</v>
      </c>
      <c r="E5" s="620">
        <v>6</v>
      </c>
      <c r="F5" s="621">
        <v>4</v>
      </c>
      <c r="G5" s="619">
        <v>2</v>
      </c>
      <c r="H5" s="622">
        <v>6</v>
      </c>
      <c r="I5" s="623">
        <v>2</v>
      </c>
      <c r="J5" s="620">
        <v>2</v>
      </c>
      <c r="K5" s="620">
        <v>4</v>
      </c>
      <c r="L5" s="621">
        <v>5</v>
      </c>
      <c r="M5" s="624">
        <v>6</v>
      </c>
      <c r="N5" s="619">
        <v>3</v>
      </c>
      <c r="O5" s="620">
        <v>5</v>
      </c>
      <c r="P5" s="620">
        <v>6</v>
      </c>
      <c r="Q5" s="620">
        <v>3</v>
      </c>
      <c r="R5" s="625">
        <v>2</v>
      </c>
      <c r="S5" s="619">
        <v>4</v>
      </c>
      <c r="T5" s="622">
        <v>3</v>
      </c>
      <c r="U5" s="626">
        <v>9</v>
      </c>
      <c r="V5" s="620">
        <v>2</v>
      </c>
      <c r="W5" s="620">
        <v>4</v>
      </c>
      <c r="X5" s="620">
        <v>2</v>
      </c>
      <c r="Y5" s="625">
        <v>2</v>
      </c>
      <c r="Z5" s="619">
        <v>2</v>
      </c>
      <c r="AA5" s="622">
        <v>2</v>
      </c>
      <c r="AB5" s="623">
        <v>4</v>
      </c>
      <c r="AC5" s="34"/>
      <c r="AD5" s="6"/>
    </row>
    <row r="6" spans="1:38" ht="15">
      <c r="A6" s="14">
        <v>1</v>
      </c>
      <c r="B6" s="7" t="s">
        <v>80</v>
      </c>
      <c r="C6" s="570">
        <v>5</v>
      </c>
      <c r="D6" s="571">
        <v>0</v>
      </c>
      <c r="E6" s="571">
        <v>6</v>
      </c>
      <c r="F6" s="583">
        <v>4</v>
      </c>
      <c r="G6" s="570">
        <v>0</v>
      </c>
      <c r="H6" s="572">
        <v>6</v>
      </c>
      <c r="I6" s="573">
        <v>0</v>
      </c>
      <c r="J6" s="571">
        <v>2</v>
      </c>
      <c r="K6" s="571">
        <v>3</v>
      </c>
      <c r="L6" s="583">
        <v>4</v>
      </c>
      <c r="M6" s="592">
        <v>3</v>
      </c>
      <c r="N6" s="570">
        <v>3</v>
      </c>
      <c r="O6" s="571">
        <v>4</v>
      </c>
      <c r="P6" s="571">
        <v>5</v>
      </c>
      <c r="Q6" s="532">
        <v>3</v>
      </c>
      <c r="R6" s="599">
        <v>2</v>
      </c>
      <c r="S6" s="570">
        <v>3</v>
      </c>
      <c r="T6" s="572">
        <v>0</v>
      </c>
      <c r="U6" s="600">
        <v>9</v>
      </c>
      <c r="V6" s="532">
        <v>2</v>
      </c>
      <c r="W6" s="533">
        <v>1</v>
      </c>
      <c r="X6" s="533">
        <v>0</v>
      </c>
      <c r="Y6" s="576">
        <v>2</v>
      </c>
      <c r="Z6" s="575">
        <v>1</v>
      </c>
      <c r="AA6" s="574">
        <v>2</v>
      </c>
      <c r="AB6" s="576">
        <v>1</v>
      </c>
      <c r="AC6" s="32" t="s">
        <v>2</v>
      </c>
      <c r="AD6" s="635">
        <f t="shared" ref="AD6:AD27" si="0">SUM(C6:AB6)</f>
        <v>71</v>
      </c>
    </row>
    <row r="7" spans="1:38" ht="15.75" thickBot="1">
      <c r="A7" s="15">
        <v>2</v>
      </c>
      <c r="B7" s="8" t="s">
        <v>81</v>
      </c>
      <c r="C7" s="530">
        <v>6</v>
      </c>
      <c r="D7" s="532">
        <v>2</v>
      </c>
      <c r="E7" s="532">
        <v>2</v>
      </c>
      <c r="F7" s="584">
        <v>4</v>
      </c>
      <c r="G7" s="530">
        <v>2</v>
      </c>
      <c r="H7" s="531">
        <v>4</v>
      </c>
      <c r="I7" s="548">
        <v>0</v>
      </c>
      <c r="J7" s="532">
        <v>0</v>
      </c>
      <c r="K7" s="532">
        <v>4</v>
      </c>
      <c r="L7" s="584">
        <v>3</v>
      </c>
      <c r="M7" s="593">
        <v>6</v>
      </c>
      <c r="N7" s="530">
        <v>3</v>
      </c>
      <c r="O7" s="532">
        <v>3</v>
      </c>
      <c r="P7" s="532">
        <v>5</v>
      </c>
      <c r="Q7" s="532">
        <v>3</v>
      </c>
      <c r="R7" s="565">
        <v>2</v>
      </c>
      <c r="S7" s="530">
        <v>1</v>
      </c>
      <c r="T7" s="531">
        <v>3</v>
      </c>
      <c r="U7" s="560">
        <v>6</v>
      </c>
      <c r="V7" s="532">
        <v>2</v>
      </c>
      <c r="W7" s="533">
        <v>0</v>
      </c>
      <c r="X7" s="533">
        <v>0</v>
      </c>
      <c r="Y7" s="542">
        <v>0</v>
      </c>
      <c r="Z7" s="541">
        <v>2</v>
      </c>
      <c r="AA7" s="534">
        <v>2</v>
      </c>
      <c r="AB7" s="542">
        <v>1</v>
      </c>
      <c r="AC7" s="29" t="s">
        <v>2</v>
      </c>
      <c r="AD7" s="638">
        <f t="shared" si="0"/>
        <v>66</v>
      </c>
    </row>
    <row r="8" spans="1:38" ht="15">
      <c r="A8" s="15">
        <v>3</v>
      </c>
      <c r="B8" s="8" t="s">
        <v>82</v>
      </c>
      <c r="C8" s="530">
        <v>5</v>
      </c>
      <c r="D8" s="532">
        <v>2</v>
      </c>
      <c r="E8" s="532">
        <v>1</v>
      </c>
      <c r="F8" s="584">
        <v>4</v>
      </c>
      <c r="G8" s="530">
        <v>0</v>
      </c>
      <c r="H8" s="531">
        <v>1</v>
      </c>
      <c r="I8" s="548">
        <v>0</v>
      </c>
      <c r="J8" s="532">
        <v>0</v>
      </c>
      <c r="K8" s="532">
        <v>0</v>
      </c>
      <c r="L8" s="584">
        <v>0</v>
      </c>
      <c r="M8" s="593">
        <v>6</v>
      </c>
      <c r="N8" s="530">
        <v>0</v>
      </c>
      <c r="O8" s="532">
        <v>2</v>
      </c>
      <c r="P8" s="532">
        <v>5</v>
      </c>
      <c r="Q8" s="532">
        <v>1.5</v>
      </c>
      <c r="R8" s="565">
        <v>2</v>
      </c>
      <c r="S8" s="530">
        <v>2</v>
      </c>
      <c r="T8" s="531">
        <v>1.5</v>
      </c>
      <c r="U8" s="560">
        <v>4</v>
      </c>
      <c r="V8" s="532">
        <v>0</v>
      </c>
      <c r="W8" s="533">
        <v>0</v>
      </c>
      <c r="X8" s="533">
        <v>0</v>
      </c>
      <c r="Y8" s="542">
        <v>2</v>
      </c>
      <c r="Z8" s="541">
        <v>2</v>
      </c>
      <c r="AA8" s="534">
        <v>2</v>
      </c>
      <c r="AB8" s="542">
        <v>0</v>
      </c>
      <c r="AC8" s="29" t="s">
        <v>2</v>
      </c>
      <c r="AD8" s="631">
        <f t="shared" si="0"/>
        <v>43</v>
      </c>
      <c r="AJ8" s="615"/>
      <c r="AK8" s="89"/>
      <c r="AL8" s="368"/>
    </row>
    <row r="9" spans="1:38" s="127" customFormat="1" ht="15">
      <c r="A9" s="16">
        <v>4</v>
      </c>
      <c r="B9" s="135" t="s">
        <v>83</v>
      </c>
      <c r="C9" s="337">
        <v>4</v>
      </c>
      <c r="D9" s="335">
        <v>0</v>
      </c>
      <c r="E9" s="335">
        <v>4.5</v>
      </c>
      <c r="F9" s="585">
        <v>4</v>
      </c>
      <c r="G9" s="337">
        <v>1</v>
      </c>
      <c r="H9" s="336">
        <v>4</v>
      </c>
      <c r="I9" s="549">
        <v>0</v>
      </c>
      <c r="J9" s="335">
        <v>0</v>
      </c>
      <c r="K9" s="335">
        <v>2</v>
      </c>
      <c r="L9" s="585">
        <v>2</v>
      </c>
      <c r="M9" s="594">
        <v>6</v>
      </c>
      <c r="N9" s="337">
        <v>0</v>
      </c>
      <c r="O9" s="335">
        <v>5</v>
      </c>
      <c r="P9" s="335">
        <v>3</v>
      </c>
      <c r="Q9" s="335">
        <v>1</v>
      </c>
      <c r="R9" s="566">
        <v>2</v>
      </c>
      <c r="S9" s="337">
        <v>2</v>
      </c>
      <c r="T9" s="336">
        <v>1.5</v>
      </c>
      <c r="U9" s="561">
        <v>6</v>
      </c>
      <c r="V9" s="335">
        <v>0</v>
      </c>
      <c r="W9" s="475">
        <v>0</v>
      </c>
      <c r="X9" s="475">
        <v>2</v>
      </c>
      <c r="Y9" s="545">
        <v>0</v>
      </c>
      <c r="Z9" s="136">
        <v>0</v>
      </c>
      <c r="AA9" s="51">
        <v>2</v>
      </c>
      <c r="AB9" s="545">
        <v>1</v>
      </c>
      <c r="AC9" s="30" t="s">
        <v>2</v>
      </c>
      <c r="AD9" s="637">
        <f t="shared" si="0"/>
        <v>53</v>
      </c>
      <c r="AJ9" s="616"/>
      <c r="AK9" s="23"/>
      <c r="AL9" s="370"/>
    </row>
    <row r="10" spans="1:38" ht="15">
      <c r="A10" s="15">
        <v>5</v>
      </c>
      <c r="B10" s="8" t="s">
        <v>84</v>
      </c>
      <c r="C10" s="530">
        <v>8</v>
      </c>
      <c r="D10" s="532">
        <v>0</v>
      </c>
      <c r="E10" s="532">
        <v>6</v>
      </c>
      <c r="F10" s="584">
        <v>4</v>
      </c>
      <c r="G10" s="530">
        <v>2</v>
      </c>
      <c r="H10" s="531">
        <v>5</v>
      </c>
      <c r="I10" s="548">
        <v>0</v>
      </c>
      <c r="J10" s="532">
        <v>0</v>
      </c>
      <c r="K10" s="532">
        <v>3</v>
      </c>
      <c r="L10" s="584">
        <v>2</v>
      </c>
      <c r="M10" s="593">
        <v>6</v>
      </c>
      <c r="N10" s="530">
        <v>3</v>
      </c>
      <c r="O10" s="532">
        <v>5</v>
      </c>
      <c r="P10" s="532">
        <v>6</v>
      </c>
      <c r="Q10" s="532">
        <v>3</v>
      </c>
      <c r="R10" s="565">
        <v>2</v>
      </c>
      <c r="S10" s="530">
        <v>4</v>
      </c>
      <c r="T10" s="531">
        <v>3</v>
      </c>
      <c r="U10" s="560">
        <v>9</v>
      </c>
      <c r="V10" s="532">
        <v>0</v>
      </c>
      <c r="W10" s="533">
        <v>0</v>
      </c>
      <c r="X10" s="533">
        <v>0</v>
      </c>
      <c r="Y10" s="542">
        <v>2</v>
      </c>
      <c r="Z10" s="541">
        <v>0</v>
      </c>
      <c r="AA10" s="534">
        <v>2</v>
      </c>
      <c r="AB10" s="542">
        <v>0</v>
      </c>
      <c r="AC10" s="29" t="s">
        <v>2</v>
      </c>
      <c r="AD10" s="633">
        <f t="shared" si="0"/>
        <v>75</v>
      </c>
      <c r="AJ10" s="617"/>
      <c r="AK10" s="23"/>
      <c r="AL10" s="370"/>
    </row>
    <row r="11" spans="1:38" ht="15.75" thickBot="1">
      <c r="A11" s="157">
        <v>7</v>
      </c>
      <c r="B11" s="158" t="s">
        <v>85</v>
      </c>
      <c r="C11" s="530"/>
      <c r="D11" s="532"/>
      <c r="E11" s="532"/>
      <c r="F11" s="584"/>
      <c r="G11" s="530"/>
      <c r="H11" s="531"/>
      <c r="I11" s="548"/>
      <c r="J11" s="532"/>
      <c r="K11" s="532"/>
      <c r="L11" s="584"/>
      <c r="M11" s="593"/>
      <c r="N11" s="530"/>
      <c r="O11" s="532"/>
      <c r="P11" s="532"/>
      <c r="Q11" s="532"/>
      <c r="R11" s="565"/>
      <c r="S11" s="530"/>
      <c r="T11" s="531"/>
      <c r="U11" s="560"/>
      <c r="V11" s="532"/>
      <c r="W11" s="533"/>
      <c r="X11" s="533"/>
      <c r="Y11" s="542"/>
      <c r="Z11" s="541"/>
      <c r="AA11" s="534"/>
      <c r="AB11" s="542"/>
      <c r="AC11" s="169" t="s">
        <v>2</v>
      </c>
      <c r="AD11" s="534">
        <f t="shared" si="0"/>
        <v>0</v>
      </c>
      <c r="AJ11" s="617"/>
      <c r="AK11" s="23"/>
      <c r="AL11" s="370"/>
    </row>
    <row r="12" spans="1:38" ht="15">
      <c r="A12" s="157">
        <v>8</v>
      </c>
      <c r="B12" s="158" t="s">
        <v>86</v>
      </c>
      <c r="C12" s="530">
        <v>8</v>
      </c>
      <c r="D12" s="532">
        <v>2</v>
      </c>
      <c r="E12" s="532">
        <v>6</v>
      </c>
      <c r="F12" s="584">
        <v>4</v>
      </c>
      <c r="G12" s="530">
        <v>0</v>
      </c>
      <c r="H12" s="531">
        <v>5</v>
      </c>
      <c r="I12" s="548">
        <v>2</v>
      </c>
      <c r="J12" s="532">
        <v>0</v>
      </c>
      <c r="K12" s="532">
        <v>2</v>
      </c>
      <c r="L12" s="584">
        <v>4</v>
      </c>
      <c r="M12" s="593">
        <v>6</v>
      </c>
      <c r="N12" s="530">
        <v>0</v>
      </c>
      <c r="O12" s="532">
        <v>5</v>
      </c>
      <c r="P12" s="532">
        <v>3</v>
      </c>
      <c r="Q12" s="532">
        <v>0</v>
      </c>
      <c r="R12" s="565">
        <v>0</v>
      </c>
      <c r="S12" s="530">
        <v>3</v>
      </c>
      <c r="T12" s="531">
        <v>2</v>
      </c>
      <c r="U12" s="560">
        <v>8</v>
      </c>
      <c r="V12" s="532">
        <v>0</v>
      </c>
      <c r="W12" s="533">
        <v>0</v>
      </c>
      <c r="X12" s="533">
        <v>2</v>
      </c>
      <c r="Y12" s="542">
        <v>2</v>
      </c>
      <c r="Z12" s="541">
        <v>2</v>
      </c>
      <c r="AA12" s="534">
        <v>2</v>
      </c>
      <c r="AB12" s="542">
        <v>0</v>
      </c>
      <c r="AC12" s="29" t="s">
        <v>2</v>
      </c>
      <c r="AD12" s="638">
        <f t="shared" si="0"/>
        <v>68</v>
      </c>
      <c r="AJ12" s="615"/>
      <c r="AK12" s="23"/>
      <c r="AL12" s="488"/>
    </row>
    <row r="13" spans="1:38" ht="15">
      <c r="A13" s="136">
        <v>10</v>
      </c>
      <c r="B13" s="135" t="s">
        <v>87</v>
      </c>
      <c r="C13" s="337">
        <v>8</v>
      </c>
      <c r="D13" s="335">
        <v>2</v>
      </c>
      <c r="E13" s="335">
        <v>6</v>
      </c>
      <c r="F13" s="585">
        <v>4</v>
      </c>
      <c r="G13" s="337">
        <v>2</v>
      </c>
      <c r="H13" s="336">
        <v>6</v>
      </c>
      <c r="I13" s="549">
        <v>2</v>
      </c>
      <c r="J13" s="335">
        <v>2</v>
      </c>
      <c r="K13" s="335">
        <v>3</v>
      </c>
      <c r="L13" s="585">
        <v>5</v>
      </c>
      <c r="M13" s="594">
        <v>6</v>
      </c>
      <c r="N13" s="337">
        <v>3</v>
      </c>
      <c r="O13" s="335">
        <v>5</v>
      </c>
      <c r="P13" s="335">
        <v>6</v>
      </c>
      <c r="Q13" s="335">
        <v>3</v>
      </c>
      <c r="R13" s="566">
        <v>2</v>
      </c>
      <c r="S13" s="337">
        <v>4</v>
      </c>
      <c r="T13" s="336">
        <v>3</v>
      </c>
      <c r="U13" s="561">
        <v>9</v>
      </c>
      <c r="V13" s="335">
        <v>2</v>
      </c>
      <c r="W13" s="475">
        <v>3</v>
      </c>
      <c r="X13" s="475">
        <v>2</v>
      </c>
      <c r="Y13" s="545">
        <v>2</v>
      </c>
      <c r="Z13" s="136">
        <v>2</v>
      </c>
      <c r="AA13" s="51">
        <v>2</v>
      </c>
      <c r="AB13" s="545">
        <v>4</v>
      </c>
      <c r="AC13" s="30" t="s">
        <v>2</v>
      </c>
      <c r="AD13" s="634">
        <f t="shared" si="0"/>
        <v>98</v>
      </c>
      <c r="AJ13" s="617"/>
      <c r="AK13" s="134"/>
      <c r="AL13" s="488"/>
    </row>
    <row r="14" spans="1:38" ht="15">
      <c r="A14" s="157">
        <v>11</v>
      </c>
      <c r="B14" s="158" t="s">
        <v>88</v>
      </c>
      <c r="C14" s="530">
        <v>1</v>
      </c>
      <c r="D14" s="532">
        <v>0</v>
      </c>
      <c r="E14" s="532">
        <v>0</v>
      </c>
      <c r="F14" s="584">
        <v>4</v>
      </c>
      <c r="G14" s="530">
        <v>0</v>
      </c>
      <c r="H14" s="531">
        <v>2</v>
      </c>
      <c r="I14" s="548">
        <v>0</v>
      </c>
      <c r="J14" s="532">
        <v>2</v>
      </c>
      <c r="K14" s="532">
        <v>0</v>
      </c>
      <c r="L14" s="584">
        <v>0</v>
      </c>
      <c r="M14" s="593">
        <v>3</v>
      </c>
      <c r="N14" s="530">
        <v>0</v>
      </c>
      <c r="O14" s="532">
        <v>2</v>
      </c>
      <c r="P14" s="532">
        <v>3</v>
      </c>
      <c r="Q14" s="532">
        <v>1.5</v>
      </c>
      <c r="R14" s="565">
        <v>0</v>
      </c>
      <c r="S14" s="530">
        <v>2</v>
      </c>
      <c r="T14" s="531">
        <v>1.5</v>
      </c>
      <c r="U14" s="560">
        <v>6</v>
      </c>
      <c r="V14" s="532">
        <v>0</v>
      </c>
      <c r="W14" s="533">
        <v>2</v>
      </c>
      <c r="X14" s="533">
        <v>0</v>
      </c>
      <c r="Y14" s="542">
        <v>2</v>
      </c>
      <c r="Z14" s="541">
        <v>2</v>
      </c>
      <c r="AA14" s="534">
        <v>2</v>
      </c>
      <c r="AB14" s="542">
        <v>2</v>
      </c>
      <c r="AC14" s="29" t="s">
        <v>2</v>
      </c>
      <c r="AD14" s="631">
        <f t="shared" si="0"/>
        <v>38</v>
      </c>
      <c r="AJ14" s="616"/>
      <c r="AK14" s="23"/>
      <c r="AL14" s="370"/>
    </row>
    <row r="15" spans="1:38" ht="15.75" thickBot="1">
      <c r="A15" s="26">
        <v>12</v>
      </c>
      <c r="B15" s="27" t="s">
        <v>89</v>
      </c>
      <c r="C15" s="601">
        <v>7.5</v>
      </c>
      <c r="D15" s="577">
        <v>0</v>
      </c>
      <c r="E15" s="577">
        <v>3.5</v>
      </c>
      <c r="F15" s="603">
        <v>0</v>
      </c>
      <c r="G15" s="601">
        <v>0</v>
      </c>
      <c r="H15" s="602">
        <v>6</v>
      </c>
      <c r="I15" s="612">
        <v>2</v>
      </c>
      <c r="J15" s="577">
        <v>0</v>
      </c>
      <c r="K15" s="577">
        <v>2</v>
      </c>
      <c r="L15" s="603">
        <v>0</v>
      </c>
      <c r="M15" s="604">
        <v>6</v>
      </c>
      <c r="N15" s="601">
        <v>0</v>
      </c>
      <c r="O15" s="577">
        <v>3</v>
      </c>
      <c r="P15" s="577">
        <v>4</v>
      </c>
      <c r="Q15" s="577">
        <v>1.5</v>
      </c>
      <c r="R15" s="605">
        <v>2</v>
      </c>
      <c r="S15" s="601">
        <v>0</v>
      </c>
      <c r="T15" s="602">
        <v>0</v>
      </c>
      <c r="U15" s="606">
        <v>9</v>
      </c>
      <c r="V15" s="577">
        <v>0</v>
      </c>
      <c r="W15" s="607">
        <v>0</v>
      </c>
      <c r="X15" s="607">
        <v>0</v>
      </c>
      <c r="Y15" s="608">
        <v>2</v>
      </c>
      <c r="Z15" s="609">
        <v>2</v>
      </c>
      <c r="AA15" s="610">
        <v>2</v>
      </c>
      <c r="AB15" s="608">
        <v>2</v>
      </c>
      <c r="AC15" s="31" t="s">
        <v>2</v>
      </c>
      <c r="AD15" s="639">
        <f t="shared" si="0"/>
        <v>54.5</v>
      </c>
      <c r="AJ15" s="617"/>
      <c r="AK15" s="23"/>
      <c r="AL15" s="370"/>
    </row>
    <row r="16" spans="1:38" ht="15.75" thickBot="1">
      <c r="A16" s="312">
        <v>13</v>
      </c>
      <c r="B16" s="498" t="s">
        <v>90</v>
      </c>
      <c r="C16" s="536">
        <v>8</v>
      </c>
      <c r="D16" s="538">
        <v>0</v>
      </c>
      <c r="E16" s="538">
        <v>6</v>
      </c>
      <c r="F16" s="586">
        <v>4</v>
      </c>
      <c r="G16" s="536">
        <v>2</v>
      </c>
      <c r="H16" s="537">
        <v>4.5</v>
      </c>
      <c r="I16" s="550">
        <v>0</v>
      </c>
      <c r="J16" s="538">
        <v>2</v>
      </c>
      <c r="K16" s="538">
        <v>4</v>
      </c>
      <c r="L16" s="538">
        <v>0.5</v>
      </c>
      <c r="M16" s="538">
        <v>6</v>
      </c>
      <c r="N16" s="538">
        <v>3</v>
      </c>
      <c r="O16" s="538">
        <v>5</v>
      </c>
      <c r="P16" s="538">
        <v>6</v>
      </c>
      <c r="Q16" s="538">
        <v>3</v>
      </c>
      <c r="R16" s="538">
        <v>2</v>
      </c>
      <c r="S16" s="538">
        <v>4</v>
      </c>
      <c r="T16" s="538">
        <v>3</v>
      </c>
      <c r="U16" s="538">
        <v>9</v>
      </c>
      <c r="V16" s="538">
        <v>1</v>
      </c>
      <c r="W16" s="539">
        <v>0</v>
      </c>
      <c r="X16" s="539">
        <v>0</v>
      </c>
      <c r="Y16" s="539">
        <v>0</v>
      </c>
      <c r="Z16" s="539">
        <v>0</v>
      </c>
      <c r="AA16" s="539">
        <v>2</v>
      </c>
      <c r="AB16" s="540">
        <v>0.5</v>
      </c>
      <c r="AC16" s="500" t="s">
        <v>2</v>
      </c>
      <c r="AD16" s="636">
        <f t="shared" si="0"/>
        <v>75.5</v>
      </c>
      <c r="AJ16" s="617"/>
      <c r="AK16" s="23"/>
      <c r="AL16" s="370"/>
    </row>
    <row r="17" spans="1:38" ht="15.75" thickBot="1">
      <c r="A17" s="309">
        <v>14</v>
      </c>
      <c r="B17" s="499" t="s">
        <v>91</v>
      </c>
      <c r="C17" s="358">
        <v>4</v>
      </c>
      <c r="D17" s="357">
        <v>2</v>
      </c>
      <c r="E17" s="357">
        <v>2</v>
      </c>
      <c r="F17" s="587">
        <v>4</v>
      </c>
      <c r="G17" s="358">
        <v>2</v>
      </c>
      <c r="H17" s="355">
        <v>3.5</v>
      </c>
      <c r="I17" s="551">
        <v>2</v>
      </c>
      <c r="J17" s="357">
        <v>0</v>
      </c>
      <c r="K17" s="357">
        <v>0.5</v>
      </c>
      <c r="L17" s="587">
        <v>0</v>
      </c>
      <c r="M17" s="595">
        <v>0</v>
      </c>
      <c r="N17" s="358">
        <v>1</v>
      </c>
      <c r="O17" s="357">
        <v>3</v>
      </c>
      <c r="P17" s="357">
        <v>5</v>
      </c>
      <c r="Q17" s="357">
        <v>1.5</v>
      </c>
      <c r="R17" s="567">
        <v>2</v>
      </c>
      <c r="S17" s="358">
        <v>2</v>
      </c>
      <c r="T17" s="355">
        <v>0</v>
      </c>
      <c r="U17" s="562">
        <v>8</v>
      </c>
      <c r="V17" s="357">
        <v>1</v>
      </c>
      <c r="W17" s="497">
        <v>0.5</v>
      </c>
      <c r="X17" s="497">
        <v>0</v>
      </c>
      <c r="Y17" s="546">
        <v>2</v>
      </c>
      <c r="Z17" s="309">
        <v>2</v>
      </c>
      <c r="AA17" s="310">
        <v>2</v>
      </c>
      <c r="AB17" s="546">
        <v>1</v>
      </c>
      <c r="AC17" s="251" t="s">
        <v>2</v>
      </c>
      <c r="AD17" s="640">
        <f t="shared" si="0"/>
        <v>51</v>
      </c>
      <c r="AJ17" s="617"/>
      <c r="AK17" s="23"/>
      <c r="AL17" s="379"/>
    </row>
    <row r="18" spans="1:38" ht="15.75" thickBot="1">
      <c r="A18" s="157">
        <v>15</v>
      </c>
      <c r="B18" s="158" t="s">
        <v>92</v>
      </c>
      <c r="C18" s="328">
        <v>7.5</v>
      </c>
      <c r="D18" s="326">
        <v>0</v>
      </c>
      <c r="E18" s="326">
        <v>6</v>
      </c>
      <c r="F18" s="588">
        <v>4</v>
      </c>
      <c r="G18" s="328">
        <v>0</v>
      </c>
      <c r="H18" s="327">
        <v>4</v>
      </c>
      <c r="I18" s="552">
        <v>2</v>
      </c>
      <c r="J18" s="326">
        <v>2</v>
      </c>
      <c r="K18" s="326">
        <v>3</v>
      </c>
      <c r="L18" s="588">
        <v>0</v>
      </c>
      <c r="M18" s="596">
        <v>6</v>
      </c>
      <c r="N18" s="328">
        <v>3</v>
      </c>
      <c r="O18" s="326">
        <v>4</v>
      </c>
      <c r="P18" s="326">
        <v>4</v>
      </c>
      <c r="Q18" s="326">
        <v>1.5</v>
      </c>
      <c r="R18" s="568">
        <v>2</v>
      </c>
      <c r="S18" s="328">
        <v>3</v>
      </c>
      <c r="T18" s="327">
        <v>1.5</v>
      </c>
      <c r="U18" s="563">
        <v>5.5</v>
      </c>
      <c r="V18" s="326">
        <v>1</v>
      </c>
      <c r="W18" s="24">
        <v>2</v>
      </c>
      <c r="X18" s="24">
        <v>2</v>
      </c>
      <c r="Y18" s="542">
        <v>2</v>
      </c>
      <c r="Z18" s="541">
        <v>2</v>
      </c>
      <c r="AA18" s="534">
        <v>2</v>
      </c>
      <c r="AB18" s="542">
        <v>1</v>
      </c>
      <c r="AC18" s="29" t="s">
        <v>2</v>
      </c>
      <c r="AD18" s="633">
        <f t="shared" si="0"/>
        <v>71</v>
      </c>
      <c r="AJ18" s="615"/>
      <c r="AK18" s="94"/>
      <c r="AL18" s="319"/>
    </row>
    <row r="19" spans="1:38" ht="15.75" thickBot="1">
      <c r="A19" s="157">
        <v>16</v>
      </c>
      <c r="B19" s="158" t="s">
        <v>93</v>
      </c>
      <c r="C19" s="530">
        <v>4</v>
      </c>
      <c r="D19" s="532">
        <v>2</v>
      </c>
      <c r="E19" s="532">
        <v>1</v>
      </c>
      <c r="F19" s="584">
        <v>0</v>
      </c>
      <c r="G19" s="530">
        <v>1</v>
      </c>
      <c r="H19" s="531">
        <v>4</v>
      </c>
      <c r="I19" s="552">
        <v>0</v>
      </c>
      <c r="J19" s="326">
        <v>0</v>
      </c>
      <c r="K19" s="326">
        <v>0</v>
      </c>
      <c r="L19" s="588">
        <v>0</v>
      </c>
      <c r="M19" s="596">
        <v>5</v>
      </c>
      <c r="N19" s="328">
        <v>3</v>
      </c>
      <c r="O19" s="326">
        <v>2</v>
      </c>
      <c r="P19" s="326">
        <v>5</v>
      </c>
      <c r="Q19" s="326">
        <v>3</v>
      </c>
      <c r="R19" s="568">
        <v>2</v>
      </c>
      <c r="S19" s="328">
        <v>2</v>
      </c>
      <c r="T19" s="327">
        <v>0.5</v>
      </c>
      <c r="U19" s="563">
        <v>8</v>
      </c>
      <c r="V19" s="326">
        <v>1</v>
      </c>
      <c r="W19" s="24">
        <v>0</v>
      </c>
      <c r="X19" s="24">
        <v>0</v>
      </c>
      <c r="Y19" s="542">
        <v>0</v>
      </c>
      <c r="Z19" s="541">
        <v>2</v>
      </c>
      <c r="AA19" s="534">
        <v>2</v>
      </c>
      <c r="AB19" s="542">
        <v>1</v>
      </c>
      <c r="AC19" s="29" t="s">
        <v>2</v>
      </c>
      <c r="AD19" s="631">
        <f t="shared" si="0"/>
        <v>48.5</v>
      </c>
      <c r="AJ19" s="617"/>
      <c r="AK19" s="23"/>
      <c r="AL19" s="375"/>
    </row>
    <row r="20" spans="1:38" ht="15">
      <c r="A20" s="136">
        <v>18</v>
      </c>
      <c r="B20" s="135" t="s">
        <v>94</v>
      </c>
      <c r="C20" s="337">
        <v>6</v>
      </c>
      <c r="D20" s="335">
        <v>2</v>
      </c>
      <c r="E20" s="335">
        <v>2</v>
      </c>
      <c r="F20" s="585">
        <v>4</v>
      </c>
      <c r="G20" s="337">
        <v>2</v>
      </c>
      <c r="H20" s="336">
        <v>5.5</v>
      </c>
      <c r="I20" s="549">
        <v>2</v>
      </c>
      <c r="J20" s="335">
        <v>0</v>
      </c>
      <c r="K20" s="335">
        <v>1.5</v>
      </c>
      <c r="L20" s="585">
        <v>2</v>
      </c>
      <c r="M20" s="594">
        <v>6</v>
      </c>
      <c r="N20" s="337">
        <v>0</v>
      </c>
      <c r="O20" s="335">
        <v>3</v>
      </c>
      <c r="P20" s="335">
        <v>4</v>
      </c>
      <c r="Q20" s="335">
        <v>1.5</v>
      </c>
      <c r="R20" s="566">
        <v>2</v>
      </c>
      <c r="S20" s="337">
        <v>3</v>
      </c>
      <c r="T20" s="336">
        <v>1.5</v>
      </c>
      <c r="U20" s="561">
        <v>8.5</v>
      </c>
      <c r="V20" s="335">
        <v>1</v>
      </c>
      <c r="W20" s="475">
        <v>0.5</v>
      </c>
      <c r="X20" s="475">
        <v>2</v>
      </c>
      <c r="Y20" s="545">
        <v>2</v>
      </c>
      <c r="Z20" s="136">
        <v>2</v>
      </c>
      <c r="AA20" s="51">
        <v>2</v>
      </c>
      <c r="AB20" s="545">
        <v>1</v>
      </c>
      <c r="AC20" s="30" t="s">
        <v>2</v>
      </c>
      <c r="AD20" s="638">
        <f t="shared" si="0"/>
        <v>67</v>
      </c>
      <c r="AJ20" s="615"/>
      <c r="AK20" s="23"/>
      <c r="AL20" s="370"/>
    </row>
    <row r="21" spans="1:38" ht="15">
      <c r="A21" s="157">
        <v>19</v>
      </c>
      <c r="B21" s="158" t="s">
        <v>95</v>
      </c>
      <c r="C21" s="328">
        <v>8</v>
      </c>
      <c r="D21" s="326">
        <v>2</v>
      </c>
      <c r="E21" s="326">
        <v>2.5</v>
      </c>
      <c r="F21" s="588">
        <v>4</v>
      </c>
      <c r="G21" s="328">
        <v>2</v>
      </c>
      <c r="H21" s="327">
        <v>6</v>
      </c>
      <c r="I21" s="552">
        <v>2</v>
      </c>
      <c r="J21" s="326">
        <v>2</v>
      </c>
      <c r="K21" s="326">
        <v>1</v>
      </c>
      <c r="L21" s="588">
        <v>4</v>
      </c>
      <c r="M21" s="596">
        <v>5</v>
      </c>
      <c r="N21" s="328">
        <v>3</v>
      </c>
      <c r="O21" s="326">
        <v>3</v>
      </c>
      <c r="P21" s="326">
        <v>5</v>
      </c>
      <c r="Q21" s="326">
        <v>1.5</v>
      </c>
      <c r="R21" s="568">
        <v>2</v>
      </c>
      <c r="S21" s="328">
        <v>1</v>
      </c>
      <c r="T21" s="327">
        <v>2</v>
      </c>
      <c r="U21" s="563">
        <v>9</v>
      </c>
      <c r="V21" s="326">
        <v>2</v>
      </c>
      <c r="W21" s="24">
        <v>0.5</v>
      </c>
      <c r="X21" s="24">
        <v>2</v>
      </c>
      <c r="Y21" s="542">
        <v>0</v>
      </c>
      <c r="Z21" s="541">
        <v>2</v>
      </c>
      <c r="AA21" s="534">
        <v>2</v>
      </c>
      <c r="AB21" s="542">
        <v>0</v>
      </c>
      <c r="AC21" s="29" t="s">
        <v>2</v>
      </c>
      <c r="AD21" s="633">
        <f t="shared" si="0"/>
        <v>73.5</v>
      </c>
      <c r="AJ21" s="616"/>
      <c r="AK21" s="23"/>
      <c r="AL21" s="370"/>
    </row>
    <row r="22" spans="1:38" ht="15">
      <c r="A22" s="157">
        <v>20</v>
      </c>
      <c r="B22" s="158" t="s">
        <v>6</v>
      </c>
      <c r="C22" s="328">
        <v>1</v>
      </c>
      <c r="D22" s="326">
        <v>2</v>
      </c>
      <c r="E22" s="326">
        <v>5</v>
      </c>
      <c r="F22" s="588">
        <v>4</v>
      </c>
      <c r="G22" s="328">
        <v>2</v>
      </c>
      <c r="H22" s="327">
        <v>2.5</v>
      </c>
      <c r="I22" s="552">
        <v>2</v>
      </c>
      <c r="J22" s="326">
        <v>0</v>
      </c>
      <c r="K22" s="326">
        <v>2</v>
      </c>
      <c r="L22" s="588">
        <v>0</v>
      </c>
      <c r="M22" s="596">
        <v>3</v>
      </c>
      <c r="N22" s="328">
        <v>3</v>
      </c>
      <c r="O22" s="326">
        <v>2</v>
      </c>
      <c r="P22" s="326">
        <v>5</v>
      </c>
      <c r="Q22" s="326">
        <v>2.5</v>
      </c>
      <c r="R22" s="568">
        <v>0</v>
      </c>
      <c r="S22" s="328">
        <v>1</v>
      </c>
      <c r="T22" s="327">
        <v>1.5</v>
      </c>
      <c r="U22" s="563">
        <v>8.5</v>
      </c>
      <c r="V22" s="326">
        <v>1</v>
      </c>
      <c r="W22" s="24">
        <v>0.5</v>
      </c>
      <c r="X22" s="24">
        <v>0</v>
      </c>
      <c r="Y22" s="542">
        <v>2</v>
      </c>
      <c r="Z22" s="541">
        <v>2</v>
      </c>
      <c r="AA22" s="534">
        <v>2</v>
      </c>
      <c r="AB22" s="542">
        <v>0</v>
      </c>
      <c r="AC22" s="29" t="s">
        <v>2</v>
      </c>
      <c r="AD22" s="637">
        <f t="shared" si="0"/>
        <v>54.5</v>
      </c>
      <c r="AJ22" s="617"/>
      <c r="AK22" s="23"/>
      <c r="AL22" s="370"/>
    </row>
    <row r="23" spans="1:38" ht="15">
      <c r="A23" s="157">
        <v>21</v>
      </c>
      <c r="B23" s="158" t="s">
        <v>96</v>
      </c>
      <c r="C23" s="328">
        <v>8</v>
      </c>
      <c r="D23" s="326">
        <v>2</v>
      </c>
      <c r="E23" s="326">
        <v>6</v>
      </c>
      <c r="F23" s="588">
        <v>4</v>
      </c>
      <c r="G23" s="328">
        <v>0</v>
      </c>
      <c r="H23" s="327">
        <v>3</v>
      </c>
      <c r="I23" s="552">
        <v>2</v>
      </c>
      <c r="J23" s="326">
        <v>0</v>
      </c>
      <c r="K23" s="326">
        <v>4</v>
      </c>
      <c r="L23" s="588">
        <v>0</v>
      </c>
      <c r="M23" s="596">
        <v>3</v>
      </c>
      <c r="N23" s="328">
        <v>3</v>
      </c>
      <c r="O23" s="326">
        <v>4</v>
      </c>
      <c r="P23" s="326">
        <v>4</v>
      </c>
      <c r="Q23" s="326">
        <v>1.5</v>
      </c>
      <c r="R23" s="568">
        <v>2</v>
      </c>
      <c r="S23" s="328">
        <v>1</v>
      </c>
      <c r="T23" s="327">
        <v>1.5</v>
      </c>
      <c r="U23" s="563">
        <v>6.5</v>
      </c>
      <c r="V23" s="326">
        <v>1</v>
      </c>
      <c r="W23" s="24">
        <v>0.5</v>
      </c>
      <c r="X23" s="24">
        <v>0</v>
      </c>
      <c r="Y23" s="542">
        <v>0</v>
      </c>
      <c r="Z23" s="541">
        <v>2</v>
      </c>
      <c r="AA23" s="534">
        <v>2</v>
      </c>
      <c r="AB23" s="542">
        <v>0</v>
      </c>
      <c r="AC23" s="29" t="s">
        <v>2</v>
      </c>
      <c r="AD23" s="638">
        <f t="shared" si="0"/>
        <v>61</v>
      </c>
      <c r="AJ23" s="617"/>
      <c r="AK23" s="23"/>
      <c r="AL23" s="370"/>
    </row>
    <row r="24" spans="1:38" ht="15">
      <c r="A24" s="136">
        <v>22</v>
      </c>
      <c r="B24" s="135" t="s">
        <v>97</v>
      </c>
      <c r="C24" s="337">
        <v>3</v>
      </c>
      <c r="D24" s="335">
        <v>0</v>
      </c>
      <c r="E24" s="335">
        <v>4</v>
      </c>
      <c r="F24" s="585">
        <v>4</v>
      </c>
      <c r="G24" s="337">
        <v>0</v>
      </c>
      <c r="H24" s="336">
        <v>3.5</v>
      </c>
      <c r="I24" s="549">
        <v>2</v>
      </c>
      <c r="J24" s="335">
        <v>0</v>
      </c>
      <c r="K24" s="335">
        <v>0</v>
      </c>
      <c r="L24" s="585">
        <v>0</v>
      </c>
      <c r="M24" s="594">
        <v>6</v>
      </c>
      <c r="N24" s="337">
        <v>0</v>
      </c>
      <c r="O24" s="335">
        <v>4</v>
      </c>
      <c r="P24" s="335">
        <v>4</v>
      </c>
      <c r="Q24" s="335">
        <v>1.5</v>
      </c>
      <c r="R24" s="566">
        <v>0</v>
      </c>
      <c r="S24" s="337">
        <v>2</v>
      </c>
      <c r="T24" s="336">
        <v>1.5</v>
      </c>
      <c r="U24" s="561">
        <v>3.5</v>
      </c>
      <c r="V24" s="335">
        <v>0</v>
      </c>
      <c r="W24" s="475">
        <v>0</v>
      </c>
      <c r="X24" s="475">
        <v>0</v>
      </c>
      <c r="Y24" s="545">
        <v>2</v>
      </c>
      <c r="Z24" s="136">
        <v>2</v>
      </c>
      <c r="AA24" s="51">
        <v>0</v>
      </c>
      <c r="AB24" s="545">
        <v>0</v>
      </c>
      <c r="AC24" s="30" t="s">
        <v>2</v>
      </c>
      <c r="AD24" s="631">
        <f t="shared" si="0"/>
        <v>43</v>
      </c>
      <c r="AJ24" s="616"/>
      <c r="AK24" s="23"/>
      <c r="AL24" s="370"/>
    </row>
    <row r="25" spans="1:38" ht="15.75" thickBot="1">
      <c r="A25" s="157">
        <v>23</v>
      </c>
      <c r="B25" s="158" t="s">
        <v>98</v>
      </c>
      <c r="C25" s="328">
        <v>1</v>
      </c>
      <c r="D25" s="326">
        <v>0</v>
      </c>
      <c r="E25" s="326">
        <v>0</v>
      </c>
      <c r="F25" s="588">
        <v>4</v>
      </c>
      <c r="G25" s="328">
        <v>2</v>
      </c>
      <c r="H25" s="327">
        <v>3</v>
      </c>
      <c r="I25" s="552">
        <v>0</v>
      </c>
      <c r="J25" s="326">
        <v>0</v>
      </c>
      <c r="K25" s="326">
        <v>1</v>
      </c>
      <c r="L25" s="588">
        <v>4</v>
      </c>
      <c r="M25" s="596">
        <v>2</v>
      </c>
      <c r="N25" s="328">
        <v>0</v>
      </c>
      <c r="O25" s="326">
        <v>3</v>
      </c>
      <c r="P25" s="326">
        <v>4</v>
      </c>
      <c r="Q25" s="326">
        <v>0</v>
      </c>
      <c r="R25" s="568">
        <v>2</v>
      </c>
      <c r="S25" s="328">
        <v>2</v>
      </c>
      <c r="T25" s="327">
        <v>0</v>
      </c>
      <c r="U25" s="563">
        <v>4</v>
      </c>
      <c r="V25" s="326">
        <v>2</v>
      </c>
      <c r="W25" s="24">
        <v>0</v>
      </c>
      <c r="X25" s="24">
        <v>0</v>
      </c>
      <c r="Y25" s="542">
        <v>0</v>
      </c>
      <c r="Z25" s="541">
        <v>2</v>
      </c>
      <c r="AA25" s="534">
        <v>2</v>
      </c>
      <c r="AB25" s="542">
        <v>0</v>
      </c>
      <c r="AC25" s="29" t="s">
        <v>2</v>
      </c>
      <c r="AD25" s="631">
        <f t="shared" si="0"/>
        <v>38</v>
      </c>
      <c r="AJ25" s="617"/>
      <c r="AK25" s="23"/>
      <c r="AL25" s="370"/>
    </row>
    <row r="26" spans="1:38" ht="15.75" thickBot="1">
      <c r="A26" s="26">
        <v>25</v>
      </c>
      <c r="B26" s="27" t="s">
        <v>99</v>
      </c>
      <c r="C26" s="346">
        <v>3.5</v>
      </c>
      <c r="D26" s="326">
        <v>0</v>
      </c>
      <c r="E26" s="326">
        <v>0</v>
      </c>
      <c r="F26" s="589">
        <v>0</v>
      </c>
      <c r="G26" s="346">
        <v>1.5</v>
      </c>
      <c r="H26" s="345">
        <v>2.5</v>
      </c>
      <c r="I26" s="553">
        <v>2</v>
      </c>
      <c r="J26" s="344">
        <v>2</v>
      </c>
      <c r="K26" s="344">
        <v>0</v>
      </c>
      <c r="L26" s="589">
        <v>2.5</v>
      </c>
      <c r="M26" s="597">
        <v>1</v>
      </c>
      <c r="N26" s="346">
        <v>0</v>
      </c>
      <c r="O26" s="344">
        <v>2</v>
      </c>
      <c r="P26" s="344">
        <v>5</v>
      </c>
      <c r="Q26" s="326">
        <v>1</v>
      </c>
      <c r="R26" s="569">
        <v>2</v>
      </c>
      <c r="S26" s="346">
        <v>2</v>
      </c>
      <c r="T26" s="345">
        <v>0</v>
      </c>
      <c r="U26" s="564">
        <v>4</v>
      </c>
      <c r="V26" s="326">
        <v>0</v>
      </c>
      <c r="W26" s="24">
        <v>0</v>
      </c>
      <c r="X26" s="24">
        <v>2</v>
      </c>
      <c r="Y26" s="544">
        <v>2</v>
      </c>
      <c r="Z26" s="543">
        <v>2</v>
      </c>
      <c r="AA26" s="535">
        <v>2</v>
      </c>
      <c r="AB26" s="544">
        <v>0</v>
      </c>
      <c r="AC26" s="501" t="s">
        <v>2</v>
      </c>
      <c r="AD26" s="632">
        <f t="shared" si="0"/>
        <v>39</v>
      </c>
      <c r="AJ26" s="615"/>
      <c r="AK26" s="23"/>
      <c r="AL26" s="370"/>
    </row>
    <row r="27" spans="1:38" ht="15.75" thickBot="1">
      <c r="A27" s="312">
        <v>26</v>
      </c>
      <c r="B27" s="498" t="s">
        <v>138</v>
      </c>
      <c r="C27" s="554"/>
      <c r="D27" s="555"/>
      <c r="E27" s="555"/>
      <c r="F27" s="556"/>
      <c r="G27" s="554"/>
      <c r="H27" s="555"/>
      <c r="I27" s="555"/>
      <c r="J27" s="555"/>
      <c r="K27" s="555"/>
      <c r="L27" s="590"/>
      <c r="M27" s="598"/>
      <c r="N27" s="554"/>
      <c r="O27" s="555"/>
      <c r="P27" s="555"/>
      <c r="Q27" s="555"/>
      <c r="R27" s="556"/>
      <c r="S27" s="554"/>
      <c r="T27" s="556"/>
      <c r="U27" s="554"/>
      <c r="V27" s="555"/>
      <c r="W27" s="555"/>
      <c r="X27" s="555"/>
      <c r="Y27" s="556"/>
      <c r="Z27" s="512"/>
      <c r="AA27" s="489"/>
      <c r="AB27" s="490"/>
      <c r="AC27" s="491" t="s">
        <v>2</v>
      </c>
      <c r="AD27" s="492">
        <f t="shared" si="0"/>
        <v>0</v>
      </c>
      <c r="AJ27" s="618"/>
      <c r="AK27" s="23"/>
      <c r="AL27" s="370"/>
    </row>
    <row r="28" spans="1:38" ht="13.5" thickBot="1">
      <c r="AJ28" s="617"/>
      <c r="AK28" s="92"/>
      <c r="AL28" s="373"/>
    </row>
    <row r="29" spans="1:38">
      <c r="AJ29" s="493"/>
      <c r="AK29" s="494"/>
      <c r="AL29" s="495"/>
    </row>
    <row r="30" spans="1:38" ht="15">
      <c r="B30" s="528" t="s">
        <v>50</v>
      </c>
    </row>
    <row r="31" spans="1:38" ht="15">
      <c r="B31" s="528" t="s">
        <v>51</v>
      </c>
    </row>
    <row r="32" spans="1:38" ht="15">
      <c r="B32" s="528" t="s">
        <v>52</v>
      </c>
    </row>
    <row r="33" spans="2:2" ht="15">
      <c r="B33" s="528" t="s">
        <v>53</v>
      </c>
    </row>
    <row r="34" spans="2:2" ht="15">
      <c r="B34" s="528" t="s">
        <v>54</v>
      </c>
    </row>
    <row r="56" spans="12:17">
      <c r="L56" s="323">
        <v>7</v>
      </c>
      <c r="M56" s="323" t="s">
        <v>85</v>
      </c>
      <c r="N56" s="25">
        <v>0</v>
      </c>
      <c r="O56" s="384"/>
      <c r="P56" s="323"/>
      <c r="Q56" s="323"/>
    </row>
    <row r="57" spans="12:17">
      <c r="L57" s="323">
        <v>26</v>
      </c>
      <c r="M57" s="323" t="s">
        <v>100</v>
      </c>
      <c r="N57" s="25">
        <v>0</v>
      </c>
      <c r="O57" s="384"/>
      <c r="P57" s="323"/>
      <c r="Q57" s="323"/>
    </row>
    <row r="58" spans="12:17">
      <c r="L58" s="323">
        <v>11</v>
      </c>
      <c r="M58" s="323" t="s">
        <v>88</v>
      </c>
      <c r="N58" s="25">
        <v>31</v>
      </c>
      <c r="O58" s="384" t="s">
        <v>117</v>
      </c>
      <c r="P58" s="323"/>
      <c r="Q58" s="323"/>
    </row>
    <row r="59" spans="12:17">
      <c r="L59" s="323">
        <v>23</v>
      </c>
      <c r="M59" s="323" t="s">
        <v>98</v>
      </c>
      <c r="N59" s="25">
        <v>42</v>
      </c>
      <c r="O59" s="384" t="s">
        <v>117</v>
      </c>
      <c r="P59" s="323"/>
      <c r="Q59" s="323"/>
    </row>
    <row r="60" spans="12:17">
      <c r="L60" s="323">
        <v>20</v>
      </c>
      <c r="M60" s="323" t="s">
        <v>6</v>
      </c>
      <c r="N60" s="25">
        <v>47.5</v>
      </c>
      <c r="O60" s="384" t="s">
        <v>117</v>
      </c>
      <c r="P60" s="323"/>
      <c r="Q60" s="323"/>
    </row>
    <row r="61" spans="12:17">
      <c r="L61" s="24">
        <v>25</v>
      </c>
      <c r="M61" s="24" t="s">
        <v>99</v>
      </c>
      <c r="N61" s="25">
        <v>49.5</v>
      </c>
      <c r="O61" s="277" t="s">
        <v>14</v>
      </c>
      <c r="P61" s="2"/>
      <c r="Q61" s="2"/>
    </row>
    <row r="62" spans="12:17">
      <c r="L62" s="24">
        <v>18</v>
      </c>
      <c r="M62" s="24" t="s">
        <v>94</v>
      </c>
      <c r="N62" s="25">
        <v>51</v>
      </c>
      <c r="O62" s="277" t="s">
        <v>14</v>
      </c>
      <c r="P62" s="2"/>
      <c r="Q62" s="2"/>
    </row>
    <row r="63" spans="12:17">
      <c r="L63" s="24">
        <v>14</v>
      </c>
      <c r="M63" s="24" t="s">
        <v>91</v>
      </c>
      <c r="N63" s="25">
        <v>52</v>
      </c>
      <c r="O63" s="277" t="s">
        <v>14</v>
      </c>
      <c r="P63" s="2"/>
      <c r="Q63" s="2"/>
    </row>
    <row r="64" spans="12:17">
      <c r="L64" s="24">
        <v>21</v>
      </c>
      <c r="M64" s="24" t="s">
        <v>96</v>
      </c>
      <c r="N64" s="25">
        <v>52</v>
      </c>
      <c r="O64" s="277" t="s">
        <v>14</v>
      </c>
      <c r="P64" s="2"/>
      <c r="Q64" s="2"/>
    </row>
    <row r="65" spans="12:17">
      <c r="L65" s="24">
        <v>16</v>
      </c>
      <c r="M65" s="24" t="s">
        <v>93</v>
      </c>
      <c r="N65" s="25">
        <v>55.5</v>
      </c>
      <c r="O65" s="277" t="s">
        <v>14</v>
      </c>
      <c r="P65" s="2"/>
      <c r="Q65" s="2"/>
    </row>
    <row r="66" spans="12:17">
      <c r="L66" s="24">
        <v>17</v>
      </c>
      <c r="M66" s="24" t="s">
        <v>5</v>
      </c>
      <c r="N66" s="25">
        <v>61</v>
      </c>
      <c r="O66" s="277" t="s">
        <v>14</v>
      </c>
      <c r="P66" s="2"/>
      <c r="Q66" s="2"/>
    </row>
    <row r="67" spans="12:17">
      <c r="L67" s="385">
        <v>4</v>
      </c>
      <c r="M67" s="385" t="s">
        <v>83</v>
      </c>
      <c r="N67" s="25">
        <v>69.5</v>
      </c>
      <c r="O67" s="382" t="s">
        <v>16</v>
      </c>
      <c r="P67" s="385"/>
      <c r="Q67" s="385"/>
    </row>
    <row r="68" spans="12:17">
      <c r="L68" s="385">
        <v>19</v>
      </c>
      <c r="M68" s="385" t="s">
        <v>95</v>
      </c>
      <c r="N68" s="25">
        <v>69.5</v>
      </c>
      <c r="O68" s="382" t="s">
        <v>16</v>
      </c>
      <c r="P68" s="385"/>
      <c r="Q68" s="385"/>
    </row>
    <row r="69" spans="12:17">
      <c r="L69" s="385">
        <v>22</v>
      </c>
      <c r="M69" s="385" t="s">
        <v>97</v>
      </c>
      <c r="N69" s="25">
        <v>69.5</v>
      </c>
      <c r="O69" s="382" t="s">
        <v>16</v>
      </c>
      <c r="P69" s="385"/>
      <c r="Q69" s="385"/>
    </row>
    <row r="70" spans="12:17">
      <c r="L70" s="385">
        <v>2</v>
      </c>
      <c r="M70" s="385" t="s">
        <v>81</v>
      </c>
      <c r="N70" s="25">
        <v>70</v>
      </c>
      <c r="O70" s="382" t="s">
        <v>16</v>
      </c>
      <c r="P70" s="385"/>
      <c r="Q70" s="385"/>
    </row>
    <row r="71" spans="12:17">
      <c r="L71" s="385">
        <v>12</v>
      </c>
      <c r="M71" s="385" t="s">
        <v>89</v>
      </c>
      <c r="N71" s="25">
        <v>71.5</v>
      </c>
      <c r="O71" s="382" t="s">
        <v>16</v>
      </c>
      <c r="P71" s="385"/>
      <c r="Q71" s="385"/>
    </row>
    <row r="72" spans="12:17">
      <c r="L72" s="385">
        <v>13</v>
      </c>
      <c r="M72" s="385" t="s">
        <v>90</v>
      </c>
      <c r="N72" s="25">
        <v>73</v>
      </c>
      <c r="O72" s="382" t="s">
        <v>16</v>
      </c>
      <c r="P72" s="385"/>
      <c r="Q72" s="385"/>
    </row>
    <row r="73" spans="12:17">
      <c r="L73" s="385">
        <v>15</v>
      </c>
      <c r="M73" s="385" t="s">
        <v>92</v>
      </c>
      <c r="N73" s="25">
        <v>73</v>
      </c>
      <c r="O73" s="382" t="s">
        <v>16</v>
      </c>
      <c r="P73" s="385"/>
      <c r="Q73" s="385"/>
    </row>
    <row r="74" spans="12:17">
      <c r="L74" s="385">
        <v>1</v>
      </c>
      <c r="M74" s="385" t="s">
        <v>80</v>
      </c>
      <c r="N74" s="25">
        <v>74</v>
      </c>
      <c r="O74" s="382" t="s">
        <v>16</v>
      </c>
      <c r="P74" s="385"/>
      <c r="Q74" s="385"/>
    </row>
    <row r="75" spans="12:17">
      <c r="L75" s="385">
        <v>3</v>
      </c>
      <c r="M75" s="385" t="s">
        <v>82</v>
      </c>
      <c r="N75" s="25">
        <v>75.5</v>
      </c>
      <c r="O75" s="382" t="s">
        <v>16</v>
      </c>
      <c r="P75" s="385"/>
      <c r="Q75" s="385"/>
    </row>
    <row r="76" spans="12:17">
      <c r="L76" s="385">
        <v>8</v>
      </c>
      <c r="M76" s="385" t="s">
        <v>86</v>
      </c>
      <c r="N76" s="25">
        <v>80</v>
      </c>
      <c r="O76" s="382" t="s">
        <v>16</v>
      </c>
      <c r="P76" s="385"/>
      <c r="Q76" s="385"/>
    </row>
    <row r="77" spans="12:17">
      <c r="L77" s="386">
        <v>5</v>
      </c>
      <c r="M77" s="386" t="s">
        <v>84</v>
      </c>
      <c r="N77" s="25">
        <v>90</v>
      </c>
      <c r="O77" s="383" t="s">
        <v>15</v>
      </c>
      <c r="P77" s="386"/>
      <c r="Q77" s="386"/>
    </row>
    <row r="78" spans="12:17">
      <c r="L78" s="386">
        <v>10</v>
      </c>
      <c r="M78" s="386" t="s">
        <v>87</v>
      </c>
      <c r="N78" s="25">
        <v>97.5</v>
      </c>
      <c r="O78" s="383" t="s">
        <v>15</v>
      </c>
      <c r="P78" s="386"/>
      <c r="Q78" s="386"/>
    </row>
    <row r="79" spans="12:17">
      <c r="L79" s="4"/>
      <c r="M79" s="4"/>
      <c r="N79" s="177"/>
      <c r="O79" s="381"/>
    </row>
    <row r="80" spans="12:17">
      <c r="L80" s="2"/>
      <c r="M80" s="2"/>
      <c r="N80" s="25"/>
      <c r="O80" s="278"/>
    </row>
  </sheetData>
  <pageMargins left="0.23622047244094488" right="0.23622047244094488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7"/>
  <sheetViews>
    <sheetView zoomScaleNormal="100" workbookViewId="0">
      <selection activeCell="K13" sqref="K13"/>
    </sheetView>
  </sheetViews>
  <sheetFormatPr defaultRowHeight="12.75"/>
  <cols>
    <col min="1" max="1" width="3.140625" customWidth="1"/>
    <col min="2" max="2" width="21.42578125" customWidth="1"/>
    <col min="3" max="18" width="6.7109375" customWidth="1"/>
  </cols>
  <sheetData>
    <row r="1" spans="1:18" ht="15.75">
      <c r="A1" s="63" t="s">
        <v>26</v>
      </c>
      <c r="F1" s="64"/>
      <c r="G1" s="149" t="s">
        <v>64</v>
      </c>
      <c r="H1" s="64"/>
      <c r="I1" s="64"/>
      <c r="J1" s="64"/>
      <c r="K1" s="64"/>
      <c r="L1" s="64"/>
      <c r="M1" s="64"/>
      <c r="N1" s="64"/>
      <c r="O1" s="64"/>
    </row>
    <row r="2" spans="1:18" ht="13.5" thickBot="1"/>
    <row r="3" spans="1:18" ht="13.5" thickBot="1">
      <c r="B3" s="19"/>
      <c r="C3" s="137">
        <v>1</v>
      </c>
      <c r="D3" s="138">
        <v>2</v>
      </c>
      <c r="E3" s="139">
        <v>3</v>
      </c>
      <c r="F3" s="138">
        <v>4</v>
      </c>
      <c r="G3" s="138">
        <v>5</v>
      </c>
      <c r="H3" s="138">
        <v>6</v>
      </c>
      <c r="I3" s="138">
        <v>7</v>
      </c>
      <c r="J3" s="138">
        <v>8</v>
      </c>
      <c r="K3" s="138">
        <v>9</v>
      </c>
      <c r="L3" s="138">
        <v>10</v>
      </c>
      <c r="M3" s="138">
        <v>11</v>
      </c>
      <c r="N3" s="138">
        <v>12</v>
      </c>
      <c r="O3" s="138">
        <v>13</v>
      </c>
      <c r="P3" s="138">
        <v>14</v>
      </c>
      <c r="Q3" s="138">
        <v>15</v>
      </c>
      <c r="R3" s="140">
        <v>16</v>
      </c>
    </row>
    <row r="4" spans="1:18" ht="13.5" thickBot="1">
      <c r="A4" s="52"/>
      <c r="B4" s="53"/>
      <c r="C4" s="137" t="s">
        <v>65</v>
      </c>
      <c r="D4" s="138" t="s">
        <v>66</v>
      </c>
      <c r="E4" s="139" t="s">
        <v>62</v>
      </c>
      <c r="F4" s="138" t="s">
        <v>71</v>
      </c>
      <c r="G4" s="138" t="s">
        <v>67</v>
      </c>
      <c r="H4" s="138" t="s">
        <v>68</v>
      </c>
      <c r="I4" s="138" t="s">
        <v>63</v>
      </c>
      <c r="J4" s="138" t="s">
        <v>69</v>
      </c>
      <c r="K4" s="138" t="s">
        <v>70</v>
      </c>
      <c r="L4" s="138" t="s">
        <v>72</v>
      </c>
      <c r="M4" s="138" t="s">
        <v>73</v>
      </c>
      <c r="N4" s="138" t="s">
        <v>74</v>
      </c>
      <c r="O4" s="138" t="s">
        <v>75</v>
      </c>
      <c r="P4" s="138" t="s">
        <v>76</v>
      </c>
      <c r="Q4" s="138" t="s">
        <v>77</v>
      </c>
      <c r="R4" s="140" t="s">
        <v>78</v>
      </c>
    </row>
    <row r="5" spans="1:18">
      <c r="A5" s="13">
        <v>1</v>
      </c>
      <c r="B5" s="61" t="s">
        <v>80</v>
      </c>
      <c r="C5" s="147"/>
      <c r="D5" s="148"/>
      <c r="E5" s="148"/>
      <c r="F5" s="148"/>
      <c r="G5" s="148"/>
      <c r="H5" s="148"/>
      <c r="I5" s="148"/>
      <c r="J5" s="148"/>
      <c r="K5" s="468">
        <v>4</v>
      </c>
      <c r="L5" s="148"/>
      <c r="M5" s="148"/>
      <c r="N5" s="148"/>
      <c r="O5" s="148"/>
      <c r="P5" s="148"/>
      <c r="Q5" s="148"/>
      <c r="R5" s="152"/>
    </row>
    <row r="6" spans="1:18">
      <c r="A6" s="15">
        <v>2</v>
      </c>
      <c r="B6" s="10" t="s">
        <v>81</v>
      </c>
      <c r="C6" s="143"/>
      <c r="D6" s="144"/>
      <c r="E6" s="144"/>
      <c r="F6" s="144"/>
      <c r="G6" s="144"/>
      <c r="H6" s="144"/>
      <c r="I6" s="144"/>
      <c r="J6" s="144"/>
      <c r="K6" s="469">
        <v>4</v>
      </c>
      <c r="L6" s="144"/>
      <c r="M6" s="144"/>
      <c r="N6" s="144"/>
      <c r="O6" s="144"/>
      <c r="P6" s="144"/>
      <c r="Q6" s="144"/>
      <c r="R6" s="153"/>
    </row>
    <row r="7" spans="1:18">
      <c r="A7" s="15">
        <v>3</v>
      </c>
      <c r="B7" s="10" t="s">
        <v>82</v>
      </c>
      <c r="C7" s="143"/>
      <c r="D7" s="144"/>
      <c r="E7" s="144"/>
      <c r="F7" s="144"/>
      <c r="G7" s="144"/>
      <c r="H7" s="144"/>
      <c r="I7" s="144"/>
      <c r="J7" s="144"/>
      <c r="K7" s="469">
        <v>4</v>
      </c>
      <c r="L7" s="144"/>
      <c r="M7" s="144"/>
      <c r="N7" s="144"/>
      <c r="O7" s="144"/>
      <c r="P7" s="144"/>
      <c r="Q7" s="144"/>
      <c r="R7" s="153"/>
    </row>
    <row r="8" spans="1:18">
      <c r="A8" s="16">
        <v>4</v>
      </c>
      <c r="B8" s="11" t="s">
        <v>83</v>
      </c>
      <c r="C8" s="150"/>
      <c r="D8" s="151"/>
      <c r="E8" s="151"/>
      <c r="F8" s="151"/>
      <c r="G8" s="151"/>
      <c r="H8" s="151"/>
      <c r="I8" s="151"/>
      <c r="J8" s="151"/>
      <c r="K8" s="469">
        <v>3</v>
      </c>
      <c r="L8" s="151"/>
      <c r="M8" s="151"/>
      <c r="N8" s="151"/>
      <c r="O8" s="151"/>
      <c r="P8" s="151"/>
      <c r="Q8" s="151"/>
      <c r="R8" s="154"/>
    </row>
    <row r="9" spans="1:18">
      <c r="A9" s="15">
        <v>5</v>
      </c>
      <c r="B9" s="10" t="s">
        <v>84</v>
      </c>
      <c r="C9" s="143"/>
      <c r="D9" s="144"/>
      <c r="E9" s="144"/>
      <c r="F9" s="144"/>
      <c r="G9" s="144"/>
      <c r="H9" s="144"/>
      <c r="I9" s="144"/>
      <c r="J9" s="144"/>
      <c r="K9" s="469">
        <v>4</v>
      </c>
      <c r="L9" s="144"/>
      <c r="M9" s="144"/>
      <c r="N9" s="144"/>
      <c r="O9" s="144"/>
      <c r="P9" s="144"/>
      <c r="Q9" s="144"/>
      <c r="R9" s="153"/>
    </row>
    <row r="10" spans="1:18">
      <c r="A10" s="322">
        <v>7</v>
      </c>
      <c r="B10" s="321" t="s">
        <v>85</v>
      </c>
      <c r="C10" s="143"/>
      <c r="D10" s="144"/>
      <c r="E10" s="144"/>
      <c r="F10" s="144"/>
      <c r="G10" s="144"/>
      <c r="H10" s="144"/>
      <c r="I10" s="144"/>
      <c r="J10" s="144"/>
      <c r="K10" s="469">
        <v>2</v>
      </c>
      <c r="L10" s="144"/>
      <c r="M10" s="144"/>
      <c r="N10" s="144"/>
      <c r="O10" s="144"/>
      <c r="P10" s="144"/>
      <c r="Q10" s="144"/>
      <c r="R10" s="153"/>
    </row>
    <row r="11" spans="1:18">
      <c r="A11" s="157">
        <v>8</v>
      </c>
      <c r="B11" s="49" t="s">
        <v>86</v>
      </c>
      <c r="C11" s="143"/>
      <c r="D11" s="144"/>
      <c r="E11" s="144"/>
      <c r="F11" s="144"/>
      <c r="G11" s="144"/>
      <c r="H11" s="144"/>
      <c r="I11" s="144"/>
      <c r="J11" s="144"/>
      <c r="K11" s="469">
        <v>4</v>
      </c>
      <c r="L11" s="144"/>
      <c r="M11" s="144"/>
      <c r="N11" s="144"/>
      <c r="O11" s="144"/>
      <c r="P11" s="144"/>
      <c r="Q11" s="144"/>
      <c r="R11" s="153"/>
    </row>
    <row r="12" spans="1:18">
      <c r="A12" s="136">
        <v>10</v>
      </c>
      <c r="B12" s="51" t="s">
        <v>87</v>
      </c>
      <c r="C12" s="150"/>
      <c r="D12" s="151"/>
      <c r="E12" s="151"/>
      <c r="F12" s="151"/>
      <c r="G12" s="151"/>
      <c r="H12" s="151"/>
      <c r="I12" s="151"/>
      <c r="J12" s="151"/>
      <c r="K12" s="470">
        <v>5</v>
      </c>
      <c r="L12" s="151"/>
      <c r="M12" s="151"/>
      <c r="N12" s="151"/>
      <c r="O12" s="151"/>
      <c r="P12" s="151"/>
      <c r="Q12" s="151"/>
      <c r="R12" s="154"/>
    </row>
    <row r="13" spans="1:18">
      <c r="A13" s="157">
        <v>11</v>
      </c>
      <c r="B13" s="49" t="s">
        <v>88</v>
      </c>
      <c r="C13" s="143"/>
      <c r="D13" s="144"/>
      <c r="E13" s="144"/>
      <c r="F13" s="144"/>
      <c r="G13" s="144"/>
      <c r="H13" s="144"/>
      <c r="I13" s="144"/>
      <c r="J13" s="144"/>
      <c r="K13" s="469">
        <v>3</v>
      </c>
      <c r="L13" s="144"/>
      <c r="M13" s="144"/>
      <c r="N13" s="144"/>
      <c r="O13" s="144"/>
      <c r="P13" s="144"/>
      <c r="Q13" s="144"/>
      <c r="R13" s="153"/>
    </row>
    <row r="14" spans="1:18" ht="13.5" thickBot="1">
      <c r="A14" s="26">
        <v>12</v>
      </c>
      <c r="B14" s="50" t="s">
        <v>89</v>
      </c>
      <c r="C14" s="143"/>
      <c r="D14" s="144"/>
      <c r="E14" s="144"/>
      <c r="F14" s="144"/>
      <c r="G14" s="144"/>
      <c r="H14" s="144"/>
      <c r="I14" s="144"/>
      <c r="J14" s="144"/>
      <c r="K14" s="469">
        <v>3</v>
      </c>
      <c r="L14" s="144"/>
      <c r="M14" s="144"/>
      <c r="N14" s="144"/>
      <c r="O14" s="144"/>
      <c r="P14" s="144"/>
      <c r="Q14" s="144"/>
      <c r="R14" s="153"/>
    </row>
    <row r="15" spans="1:18" ht="13.5" thickBot="1">
      <c r="A15" s="312">
        <v>13</v>
      </c>
      <c r="B15" s="313" t="s">
        <v>90</v>
      </c>
      <c r="C15" s="143"/>
      <c r="D15" s="144"/>
      <c r="E15" s="144"/>
      <c r="F15" s="144"/>
      <c r="G15" s="144"/>
      <c r="H15" s="144"/>
      <c r="I15" s="144"/>
      <c r="J15" s="144"/>
      <c r="K15" s="469">
        <v>4</v>
      </c>
      <c r="L15" s="144"/>
      <c r="M15" s="144"/>
      <c r="N15" s="144"/>
      <c r="O15" s="144"/>
      <c r="P15" s="144"/>
      <c r="Q15" s="144"/>
      <c r="R15" s="153"/>
    </row>
    <row r="16" spans="1:18">
      <c r="A16" s="309">
        <v>14</v>
      </c>
      <c r="B16" s="310" t="s">
        <v>91</v>
      </c>
      <c r="C16" s="150"/>
      <c r="D16" s="151"/>
      <c r="E16" s="151"/>
      <c r="F16" s="151"/>
      <c r="G16" s="151"/>
      <c r="H16" s="151"/>
      <c r="I16" s="151"/>
      <c r="J16" s="151"/>
      <c r="K16" s="469">
        <v>3</v>
      </c>
      <c r="L16" s="151"/>
      <c r="M16" s="151"/>
      <c r="N16" s="151"/>
      <c r="O16" s="151"/>
      <c r="P16" s="151"/>
      <c r="Q16" s="151"/>
      <c r="R16" s="154"/>
    </row>
    <row r="17" spans="1:18">
      <c r="A17" s="157">
        <v>15</v>
      </c>
      <c r="B17" s="49" t="s">
        <v>92</v>
      </c>
      <c r="C17" s="143"/>
      <c r="D17" s="144"/>
      <c r="E17" s="144"/>
      <c r="F17" s="144"/>
      <c r="G17" s="144"/>
      <c r="H17" s="144"/>
      <c r="I17" s="144"/>
      <c r="J17" s="144"/>
      <c r="K17" s="469">
        <v>4</v>
      </c>
      <c r="L17" s="144"/>
      <c r="M17" s="144"/>
      <c r="N17" s="144"/>
      <c r="O17" s="144"/>
      <c r="P17" s="144"/>
      <c r="Q17" s="144"/>
      <c r="R17" s="153"/>
    </row>
    <row r="18" spans="1:18" ht="13.5" thickBot="1">
      <c r="A18" s="157">
        <v>16</v>
      </c>
      <c r="B18" s="49" t="s">
        <v>93</v>
      </c>
      <c r="C18" s="145"/>
      <c r="D18" s="146"/>
      <c r="E18" s="146"/>
      <c r="F18" s="146"/>
      <c r="G18" s="146"/>
      <c r="H18" s="146"/>
      <c r="I18" s="146"/>
      <c r="J18" s="146"/>
      <c r="K18" s="469">
        <v>3</v>
      </c>
      <c r="L18" s="146"/>
      <c r="M18" s="146"/>
      <c r="N18" s="146"/>
      <c r="O18" s="146"/>
      <c r="P18" s="146"/>
      <c r="Q18" s="146"/>
      <c r="R18" s="155"/>
    </row>
    <row r="19" spans="1:18">
      <c r="A19" s="157">
        <v>17</v>
      </c>
      <c r="B19" s="49" t="s">
        <v>5</v>
      </c>
      <c r="C19" s="141"/>
      <c r="D19" s="142"/>
      <c r="E19" s="142"/>
      <c r="F19" s="142"/>
      <c r="G19" s="142"/>
      <c r="H19" s="142"/>
      <c r="I19" s="142"/>
      <c r="J19" s="142"/>
      <c r="K19" s="469">
        <v>3</v>
      </c>
      <c r="L19" s="142"/>
      <c r="M19" s="142"/>
      <c r="N19" s="142"/>
      <c r="O19" s="142"/>
      <c r="P19" s="142"/>
      <c r="Q19" s="142"/>
      <c r="R19" s="156"/>
    </row>
    <row r="20" spans="1:18">
      <c r="A20" s="136">
        <v>18</v>
      </c>
      <c r="B20" s="51" t="s">
        <v>94</v>
      </c>
      <c r="C20" s="150"/>
      <c r="D20" s="151"/>
      <c r="E20" s="151"/>
      <c r="F20" s="151"/>
      <c r="G20" s="151"/>
      <c r="H20" s="151"/>
      <c r="I20" s="151"/>
      <c r="J20" s="151"/>
      <c r="K20" s="471">
        <v>3</v>
      </c>
      <c r="L20" s="151"/>
      <c r="M20" s="151"/>
      <c r="N20" s="151"/>
      <c r="O20" s="151"/>
      <c r="P20" s="151"/>
      <c r="Q20" s="151"/>
      <c r="R20" s="154"/>
    </row>
    <row r="21" spans="1:18">
      <c r="A21" s="157">
        <v>19</v>
      </c>
      <c r="B21" s="49" t="s">
        <v>95</v>
      </c>
      <c r="C21" s="143"/>
      <c r="D21" s="144"/>
      <c r="E21" s="144"/>
      <c r="F21" s="144"/>
      <c r="G21" s="144"/>
      <c r="H21" s="144"/>
      <c r="I21" s="144"/>
      <c r="J21" s="144"/>
      <c r="K21" s="469">
        <v>4</v>
      </c>
      <c r="L21" s="144"/>
      <c r="M21" s="144"/>
      <c r="N21" s="144"/>
      <c r="O21" s="144"/>
      <c r="P21" s="144"/>
      <c r="Q21" s="144"/>
      <c r="R21" s="153"/>
    </row>
    <row r="22" spans="1:18">
      <c r="A22" s="157">
        <v>20</v>
      </c>
      <c r="B22" s="49" t="s">
        <v>6</v>
      </c>
      <c r="C22" s="143"/>
      <c r="D22" s="144"/>
      <c r="E22" s="144"/>
      <c r="F22" s="144"/>
      <c r="G22" s="144"/>
      <c r="H22" s="144"/>
      <c r="I22" s="144"/>
      <c r="J22" s="144"/>
      <c r="K22" s="469">
        <v>3</v>
      </c>
      <c r="L22" s="144"/>
      <c r="M22" s="144"/>
      <c r="N22" s="144"/>
      <c r="O22" s="144"/>
      <c r="P22" s="144"/>
      <c r="Q22" s="144"/>
      <c r="R22" s="153"/>
    </row>
    <row r="23" spans="1:18">
      <c r="A23" s="157">
        <v>21</v>
      </c>
      <c r="B23" s="49" t="s">
        <v>96</v>
      </c>
      <c r="C23" s="143"/>
      <c r="D23" s="144"/>
      <c r="E23" s="144"/>
      <c r="F23" s="144"/>
      <c r="G23" s="144"/>
      <c r="H23" s="144"/>
      <c r="I23" s="144"/>
      <c r="J23" s="144"/>
      <c r="K23" s="469">
        <v>3</v>
      </c>
      <c r="L23" s="144"/>
      <c r="M23" s="144"/>
      <c r="N23" s="144"/>
      <c r="O23" s="144"/>
      <c r="P23" s="144"/>
      <c r="Q23" s="144"/>
      <c r="R23" s="153"/>
    </row>
    <row r="24" spans="1:18">
      <c r="A24" s="136">
        <v>22</v>
      </c>
      <c r="B24" s="51" t="s">
        <v>97</v>
      </c>
      <c r="C24" s="150"/>
      <c r="D24" s="151"/>
      <c r="E24" s="151"/>
      <c r="F24" s="151"/>
      <c r="G24" s="151"/>
      <c r="H24" s="151"/>
      <c r="I24" s="151"/>
      <c r="J24" s="151"/>
      <c r="K24" s="469">
        <v>4</v>
      </c>
      <c r="L24" s="151"/>
      <c r="M24" s="151"/>
      <c r="N24" s="151"/>
      <c r="O24" s="151"/>
      <c r="P24" s="151"/>
      <c r="Q24" s="151"/>
      <c r="R24" s="154"/>
    </row>
    <row r="25" spans="1:18">
      <c r="A25" s="157">
        <v>23</v>
      </c>
      <c r="B25" s="49" t="s">
        <v>98</v>
      </c>
      <c r="C25" s="143"/>
      <c r="D25" s="144"/>
      <c r="E25" s="144"/>
      <c r="F25" s="144"/>
      <c r="G25" s="144"/>
      <c r="H25" s="144"/>
      <c r="I25" s="144"/>
      <c r="J25" s="144"/>
      <c r="K25" s="469">
        <v>3</v>
      </c>
      <c r="L25" s="144"/>
      <c r="M25" s="144"/>
      <c r="N25" s="144"/>
      <c r="O25" s="144"/>
      <c r="P25" s="144"/>
      <c r="Q25" s="144"/>
      <c r="R25" s="153"/>
    </row>
    <row r="26" spans="1:18" ht="13.5" thickBot="1">
      <c r="A26" s="284">
        <v>25</v>
      </c>
      <c r="B26" s="283" t="s">
        <v>99</v>
      </c>
      <c r="C26" s="150"/>
      <c r="D26" s="151"/>
      <c r="E26" s="151"/>
      <c r="F26" s="151"/>
      <c r="G26" s="151"/>
      <c r="H26" s="151"/>
      <c r="I26" s="151"/>
      <c r="J26" s="151"/>
      <c r="K26" s="469">
        <v>3</v>
      </c>
      <c r="L26" s="151"/>
      <c r="M26" s="151"/>
      <c r="N26" s="151"/>
      <c r="O26" s="151"/>
      <c r="P26" s="151"/>
      <c r="Q26" s="151"/>
      <c r="R26" s="154"/>
    </row>
    <row r="27" spans="1:18" ht="13.5" thickBot="1">
      <c r="A27" s="422">
        <v>26</v>
      </c>
      <c r="B27" s="423" t="s">
        <v>100</v>
      </c>
      <c r="C27" s="143"/>
      <c r="D27" s="144"/>
      <c r="E27" s="144"/>
      <c r="F27" s="144"/>
      <c r="G27" s="144"/>
      <c r="H27" s="144"/>
      <c r="I27" s="144"/>
      <c r="J27" s="144"/>
      <c r="K27" s="472">
        <v>1</v>
      </c>
      <c r="L27" s="144"/>
      <c r="M27" s="144"/>
      <c r="N27" s="144"/>
      <c r="O27" s="144"/>
      <c r="P27" s="144"/>
      <c r="Q27" s="144"/>
      <c r="R27" s="153"/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1ºteste</vt:lpstr>
      <vt:lpstr>2ºteste</vt:lpstr>
      <vt:lpstr>AvFinal 1ºPeríodo</vt:lpstr>
      <vt:lpstr>3ºteste</vt:lpstr>
      <vt:lpstr>3ºteste (2)</vt:lpstr>
      <vt:lpstr>Notas Disciplinas 1º Período</vt:lpstr>
    </vt:vector>
  </TitlesOfParts>
  <Company>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</dc:creator>
  <cp:lastModifiedBy>Teresa</cp:lastModifiedBy>
  <cp:lastPrinted>2012-02-08T11:34:53Z</cp:lastPrinted>
  <dcterms:created xsi:type="dcterms:W3CDTF">2008-09-21T20:47:48Z</dcterms:created>
  <dcterms:modified xsi:type="dcterms:W3CDTF">2012-02-08T12:08:03Z</dcterms:modified>
</cp:coreProperties>
</file>